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ranyka\Desktop\Zsanett\Egyetemi\Doktori\nemes_oktv_versenyfeladatok\1819_nemes_2ford_7-8\"/>
    </mc:Choice>
  </mc:AlternateContent>
  <bookViews>
    <workbookView xWindow="0" yWindow="0" windowWidth="8184" windowHeight="8508"/>
  </bookViews>
  <sheets>
    <sheet name="legnagyobb" sheetId="1" r:id="rId1"/>
    <sheet name="magyarországi" sheetId="2" r:id="rId2"/>
    <sheet name="összesítés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4" l="1"/>
  <c r="D16" i="4"/>
  <c r="D15" i="4"/>
  <c r="C3" i="4" l="1"/>
  <c r="B12" i="4"/>
  <c r="B3" i="4"/>
  <c r="B4" i="4"/>
  <c r="B5" i="4"/>
  <c r="B6" i="4"/>
  <c r="B7" i="4"/>
  <c r="B8" i="4"/>
  <c r="B9" i="4"/>
  <c r="B10" i="4"/>
  <c r="B11" i="4"/>
  <c r="D3" i="4"/>
  <c r="D4" i="4"/>
  <c r="D5" i="4"/>
  <c r="D6" i="4"/>
  <c r="D7" i="4"/>
  <c r="D8" i="4"/>
  <c r="D9" i="4"/>
  <c r="D10" i="4"/>
  <c r="D11" i="4"/>
  <c r="C4" i="4"/>
  <c r="C5" i="4"/>
  <c r="C6" i="4"/>
  <c r="C7" i="4"/>
  <c r="C8" i="4"/>
  <c r="C9" i="4"/>
  <c r="C10" i="4"/>
  <c r="C11" i="4"/>
  <c r="C12" i="4" l="1"/>
  <c r="D12" i="4"/>
  <c r="G22" i="1" l="1"/>
  <c r="G8" i="1"/>
  <c r="G16" i="1"/>
  <c r="G11" i="1"/>
  <c r="G15" i="1"/>
  <c r="G28" i="1"/>
  <c r="G27" i="1"/>
  <c r="G17" i="1"/>
  <c r="G12" i="1"/>
  <c r="G20" i="1"/>
  <c r="G18" i="1"/>
  <c r="G3" i="1"/>
  <c r="G14" i="1"/>
  <c r="G23" i="1"/>
  <c r="G25" i="1"/>
  <c r="G13" i="1"/>
  <c r="G7" i="1"/>
  <c r="G10" i="1"/>
  <c r="G21" i="1"/>
  <c r="G24" i="1"/>
  <c r="G9" i="1"/>
  <c r="G26" i="1"/>
  <c r="G2" i="1"/>
  <c r="G29" i="1"/>
  <c r="G6" i="1"/>
  <c r="G4" i="1"/>
  <c r="G19" i="1"/>
  <c r="G5" i="1"/>
  <c r="F22" i="1"/>
  <c r="F8" i="1"/>
  <c r="F16" i="1"/>
  <c r="F11" i="1"/>
  <c r="F15" i="1"/>
  <c r="F28" i="1"/>
  <c r="F27" i="1"/>
  <c r="F17" i="1"/>
  <c r="F12" i="1"/>
  <c r="F20" i="1"/>
  <c r="F18" i="1"/>
  <c r="F3" i="1"/>
  <c r="F14" i="1"/>
  <c r="F23" i="1"/>
  <c r="F25" i="1"/>
  <c r="F13" i="1"/>
  <c r="F7" i="1"/>
  <c r="F10" i="1"/>
  <c r="F21" i="1"/>
  <c r="F24" i="1"/>
  <c r="F9" i="1"/>
  <c r="F26" i="1"/>
  <c r="F2" i="1"/>
  <c r="F29" i="1"/>
  <c r="F6" i="1"/>
  <c r="F4" i="1"/>
  <c r="F19" i="1"/>
  <c r="F5" i="1"/>
</calcChain>
</file>

<file path=xl/sharedStrings.xml><?xml version="1.0" encoding="utf-8"?>
<sst xmlns="http://schemas.openxmlformats.org/spreadsheetml/2006/main" count="736" uniqueCount="520">
  <si>
    <t>Név</t>
  </si>
  <si>
    <t>Ország</t>
  </si>
  <si>
    <t>Víztérfogat</t>
  </si>
  <si>
    <t>Oroszország</t>
  </si>
  <si>
    <t>Tanzánia, DRC, Burundi, Zambia</t>
  </si>
  <si>
    <t>Felső-tó</t>
  </si>
  <si>
    <t>Amerikai Egyesült Államok, Kanada</t>
  </si>
  <si>
    <t>Malawi, Mozambik, Tanzánia</t>
  </si>
  <si>
    <t>Antarktisz</t>
  </si>
  <si>
    <t>Kenya, Tanzánia, Uganda</t>
  </si>
  <si>
    <t>Nagy-Medve-tó</t>
  </si>
  <si>
    <t>Kanada</t>
  </si>
  <si>
    <t>Iszik-köl</t>
  </si>
  <si>
    <t>Kirgizisztán</t>
  </si>
  <si>
    <t>Ontario</t>
  </si>
  <si>
    <t>Egyesült Államok, Kanada</t>
  </si>
  <si>
    <t>Nagy-Rabszolga-tó</t>
  </si>
  <si>
    <t>Aral-tó</t>
  </si>
  <si>
    <t>Kazahsztán, Üzbegisztán</t>
  </si>
  <si>
    <t>Ladoga</t>
  </si>
  <si>
    <t>Titicaca</t>
  </si>
  <si>
    <t>Bolívia, Peru</t>
  </si>
  <si>
    <t>Van</t>
  </si>
  <si>
    <t>Törökország</t>
  </si>
  <si>
    <t>Kivu</t>
  </si>
  <si>
    <t>Ruanda, Kongó</t>
  </si>
  <si>
    <t>Erie</t>
  </si>
  <si>
    <t>Hövszgöl</t>
  </si>
  <si>
    <t>Mongólia</t>
  </si>
  <si>
    <t>Onyega</t>
  </si>
  <si>
    <t>Turkana</t>
  </si>
  <si>
    <t>Kenya</t>
  </si>
  <si>
    <t>Holt-tenger</t>
  </si>
  <si>
    <t>Jordánia, Izrael, Palesztina</t>
  </si>
  <si>
    <t>Vänern</t>
  </si>
  <si>
    <t>Svédország</t>
  </si>
  <si>
    <t>Albert</t>
  </si>
  <si>
    <t>Uganda</t>
  </si>
  <si>
    <t>Winnipeg</t>
  </si>
  <si>
    <t>Balkas</t>
  </si>
  <si>
    <t>Kazahsztán</t>
  </si>
  <si>
    <t>Atabaszk</t>
  </si>
  <si>
    <t>Nicaragua</t>
  </si>
  <si>
    <t>Település</t>
  </si>
  <si>
    <t>Kialakulás típusa</t>
  </si>
  <si>
    <t>Abaligeti-horgásztó és Csónakázó-tó</t>
  </si>
  <si>
    <t>Abaliget</t>
  </si>
  <si>
    <t>mesterséges</t>
  </si>
  <si>
    <t>Abért-tó (Kőszeg-Lukácsházi víztározó)</t>
  </si>
  <si>
    <t>Kőszeg, Lukácsháza</t>
  </si>
  <si>
    <t>Adácsi-víztározó</t>
  </si>
  <si>
    <t>Adács</t>
  </si>
  <si>
    <t>Aggteleki-tó</t>
  </si>
  <si>
    <t>Aggtelek</t>
  </si>
  <si>
    <t>karsztos</t>
  </si>
  <si>
    <t>Alcsi-Holt-Tisza</t>
  </si>
  <si>
    <t>Szolnok</t>
  </si>
  <si>
    <t>morotvató</t>
  </si>
  <si>
    <t>Alpári-Holt-Tisza és Szikra-Holt-Tisza</t>
  </si>
  <si>
    <t>Tiszaalpár</t>
  </si>
  <si>
    <t>Alsómocsoládi-halastórendszer</t>
  </si>
  <si>
    <t>Alsómocsolád</t>
  </si>
  <si>
    <t>Alsózsolcai I. kavicsbánya</t>
  </si>
  <si>
    <t>Alsózsolca</t>
  </si>
  <si>
    <t>mesterséges (bányató)</t>
  </si>
  <si>
    <t>Anyácsai-tó</t>
  </si>
  <si>
    <t>Zsámbék</t>
  </si>
  <si>
    <t>Arlói-tó</t>
  </si>
  <si>
    <t>Arló</t>
  </si>
  <si>
    <t>suvadás</t>
  </si>
  <si>
    <t>Ártándi-kavicsbánya</t>
  </si>
  <si>
    <t>Ártánd</t>
  </si>
  <si>
    <t>Atkai-Holt-Tisza</t>
  </si>
  <si>
    <t>Hódmezővásárhely</t>
  </si>
  <si>
    <t>Attala-Inámi-halastórendszer</t>
  </si>
  <si>
    <t>Attala</t>
  </si>
  <si>
    <t>Bábaréti-tó</t>
  </si>
  <si>
    <t>Szakoly</t>
  </si>
  <si>
    <t>Bába-szék</t>
  </si>
  <si>
    <t>szikes tó</t>
  </si>
  <si>
    <t>Bácsbokodi-Felsőszentiváni-halastavak</t>
  </si>
  <si>
    <t>Bácsbokod, Felsőszentiván</t>
  </si>
  <si>
    <t>Baláta-tó</t>
  </si>
  <si>
    <t>Kaszó, Szenta</t>
  </si>
  <si>
    <t>Balaton</t>
  </si>
  <si>
    <t>tektonikus</t>
  </si>
  <si>
    <t>Bánki-tó</t>
  </si>
  <si>
    <t>Bánk</t>
  </si>
  <si>
    <t>Bátai-holtág</t>
  </si>
  <si>
    <t>Bátaszék</t>
  </si>
  <si>
    <t>Begécsi-halastavak</t>
  </si>
  <si>
    <t>Geszt</t>
  </si>
  <si>
    <t>Békéscsaba Téglagyári-tavak</t>
  </si>
  <si>
    <t>Békéscsaba</t>
  </si>
  <si>
    <t>Belső-Béda-holtág</t>
  </si>
  <si>
    <t>Kölked</t>
  </si>
  <si>
    <t>Biharugrai-halastavak</t>
  </si>
  <si>
    <t>Biharugra</t>
  </si>
  <si>
    <t>Bodajki-tó</t>
  </si>
  <si>
    <t>Bodajk</t>
  </si>
  <si>
    <t>Bodrogközi hullámtéri holtágak</t>
  </si>
  <si>
    <t>Bogyiszlói-Holt-Duna</t>
  </si>
  <si>
    <t>Bogyiszló</t>
  </si>
  <si>
    <t>Boki-holtág</t>
  </si>
  <si>
    <t>Nagybaracska</t>
  </si>
  <si>
    <t>Bokodi-hűtőtó</t>
  </si>
  <si>
    <t>Bokod</t>
  </si>
  <si>
    <t>Bokrosi-tó</t>
  </si>
  <si>
    <t>Boldogasszonypusztai-tavak</t>
  </si>
  <si>
    <t>Mocsa</t>
  </si>
  <si>
    <t>Böddi-szék</t>
  </si>
  <si>
    <t>Dunatetétlen</t>
  </si>
  <si>
    <t>Búvár-tó</t>
  </si>
  <si>
    <t>Szeged</t>
  </si>
  <si>
    <t>Buzsáki-halastavak</t>
  </si>
  <si>
    <t>Buzsák</t>
  </si>
  <si>
    <t>Bük-Bő-Gór-víztározó</t>
  </si>
  <si>
    <t>Gór, Bő, Bük</t>
  </si>
  <si>
    <t>Cibakházi-Holt-Tisza</t>
  </si>
  <si>
    <t>Cibakháza</t>
  </si>
  <si>
    <t>Cikolai-tavak</t>
  </si>
  <si>
    <t>Adony, Pusztaszabolcs</t>
  </si>
  <si>
    <t>Csaj-tó</t>
  </si>
  <si>
    <t>Csanytelek, Tömörkény</t>
  </si>
  <si>
    <t>Császár-éri-halastavak</t>
  </si>
  <si>
    <t>Császár</t>
  </si>
  <si>
    <t>Cseke-tó</t>
  </si>
  <si>
    <t>Tata</t>
  </si>
  <si>
    <t>Csele-halastó</t>
  </si>
  <si>
    <t>Somberek</t>
  </si>
  <si>
    <t>Cserőközi-Holt-Tisza</t>
  </si>
  <si>
    <t>Tiszaderzs</t>
  </si>
  <si>
    <t>Csertői-halastó</t>
  </si>
  <si>
    <t>Csertő</t>
  </si>
  <si>
    <t>Csokonyavisontai-halastórendszer</t>
  </si>
  <si>
    <t>Csokonyavisonta</t>
  </si>
  <si>
    <t>Csónakázó-tó</t>
  </si>
  <si>
    <t>Kecskemét</t>
  </si>
  <si>
    <t>Csongrádi-Bokrosi-Sós-tó</t>
  </si>
  <si>
    <t>Csongrád</t>
  </si>
  <si>
    <t>Csorbatelepi-tó</t>
  </si>
  <si>
    <t>Miskolc</t>
  </si>
  <si>
    <t>Csór-réti-víztározó</t>
  </si>
  <si>
    <t>Mátraháza</t>
  </si>
  <si>
    <t>Dávodi-Földvár-tó</t>
  </si>
  <si>
    <t>Dávod</t>
  </si>
  <si>
    <t>Délegyháza-I.</t>
  </si>
  <si>
    <t>Délegyháza</t>
  </si>
  <si>
    <t>Délegyházi-tavak</t>
  </si>
  <si>
    <t>Desedai-tározó</t>
  </si>
  <si>
    <t>Kaposvár, Somogyaszaló</t>
  </si>
  <si>
    <t>Devecseri (Székpusztai)-tározó</t>
  </si>
  <si>
    <t>Devecser</t>
  </si>
  <si>
    <t>Dombay-tó</t>
  </si>
  <si>
    <t>Pécsvárad</t>
  </si>
  <si>
    <t>Egyeki-Holt-Tisza</t>
  </si>
  <si>
    <t>Egyek</t>
  </si>
  <si>
    <t>Értényi-halastavak</t>
  </si>
  <si>
    <t>Értény</t>
  </si>
  <si>
    <t>Faddi-Holt-Duna</t>
  </si>
  <si>
    <t>Fadd</t>
  </si>
  <si>
    <t>Fancsika-I. tározó</t>
  </si>
  <si>
    <t>Debrecen</t>
  </si>
  <si>
    <t>Fegyverneki-Holt-Tisza</t>
  </si>
  <si>
    <t>Fegyvernek</t>
  </si>
  <si>
    <t>Fehér-szíki-tározó</t>
  </si>
  <si>
    <t>Tiszavasvári</t>
  </si>
  <si>
    <t>Fehérvárcsurgói-tározó</t>
  </si>
  <si>
    <t>Fehérvárcsurgó</t>
  </si>
  <si>
    <t>Félhalmi-holtágrendszer (Félhalmi-, Danzugi-, Torzsási-holtág)</t>
  </si>
  <si>
    <t>Csárdaszállás, Köröstarcsa</t>
  </si>
  <si>
    <t>Feneketlen-tó</t>
  </si>
  <si>
    <t>Budapest</t>
  </si>
  <si>
    <t>Ferencmajori-tavak</t>
  </si>
  <si>
    <t>Naszály, Tata</t>
  </si>
  <si>
    <t>Fertő-tó</t>
  </si>
  <si>
    <t>szélvájta</t>
  </si>
  <si>
    <t>Gálosfai-horgásztavak</t>
  </si>
  <si>
    <t>Gálosfa</t>
  </si>
  <si>
    <t>Gátéri-Fehér-tó</t>
  </si>
  <si>
    <t>Gátér, Pálmonostora, Tömörkény</t>
  </si>
  <si>
    <t>Garancsi-tó</t>
  </si>
  <si>
    <t>Piliscsaba, Tinnye</t>
  </si>
  <si>
    <t>Gébárti-tó</t>
  </si>
  <si>
    <t>Zalaegerszeg</t>
  </si>
  <si>
    <t>Gödöllői-halastavak</t>
  </si>
  <si>
    <t>Gödöllő</t>
  </si>
  <si>
    <t>Gőtés-tó</t>
  </si>
  <si>
    <t>Grébeci-Holt-Duna</t>
  </si>
  <si>
    <t>Érsekcsanád</t>
  </si>
  <si>
    <t>Gyálai-Holt-Tisza</t>
  </si>
  <si>
    <t>Röszke, Szeged</t>
  </si>
  <si>
    <t>Gyova-Mámai-Holt-Tisza</t>
  </si>
  <si>
    <t>Csépa, Csongrád</t>
  </si>
  <si>
    <t>György-éri-halastavak</t>
  </si>
  <si>
    <t>Halásztelek-Túrtő-Harcsás-Holt-Körös</t>
  </si>
  <si>
    <t>Mezőtúr</t>
  </si>
  <si>
    <t>Hámori-tó</t>
  </si>
  <si>
    <t>Miskolc (Lillafüred)</t>
  </si>
  <si>
    <t>Harangodi-tározó</t>
  </si>
  <si>
    <t>Nagykálló</t>
  </si>
  <si>
    <t>Harangzugi-Holt-Körös</t>
  </si>
  <si>
    <t>Mesterszállás, Öcsöd</t>
  </si>
  <si>
    <t>Harkai-tó</t>
  </si>
  <si>
    <t>Harka</t>
  </si>
  <si>
    <t>Hársasberki-halastó</t>
  </si>
  <si>
    <t>Gölle, Kisgyalán</t>
  </si>
  <si>
    <t>Hasznosi-tározó</t>
  </si>
  <si>
    <t>Pásztó (Hasznos)</t>
  </si>
  <si>
    <t>Határréti-víztározó</t>
  </si>
  <si>
    <t>Csobánka, Pilisszántó, Pilisvörösvár</t>
  </si>
  <si>
    <t>Házirélti-víztározó</t>
  </si>
  <si>
    <t>Csobánka, Pilisvörösvár</t>
  </si>
  <si>
    <t>Hegyesdi-tározó</t>
  </si>
  <si>
    <t>Hegyesd</t>
  </si>
  <si>
    <t>Hegyeshalmi-kavicsbányató</t>
  </si>
  <si>
    <t>Hegyeshalom</t>
  </si>
  <si>
    <t>Hermann Ottó-tó</t>
  </si>
  <si>
    <t>Orfű</t>
  </si>
  <si>
    <t>Hévízi-tó</t>
  </si>
  <si>
    <t>Hévíz</t>
  </si>
  <si>
    <t>forrástó</t>
  </si>
  <si>
    <t>Hortobágyi-öregtavak</t>
  </si>
  <si>
    <t>Hortobágy</t>
  </si>
  <si>
    <t>Hórvölgyi-víztározó</t>
  </si>
  <si>
    <t>Mezőkövesd</t>
  </si>
  <si>
    <t>Hősök tava</t>
  </si>
  <si>
    <t>Törökbálint</t>
  </si>
  <si>
    <t>I. tó</t>
  </si>
  <si>
    <t>II. Spicvald</t>
  </si>
  <si>
    <t>I-II-III. tó</t>
  </si>
  <si>
    <t>Iregszemcsei-Nagykónyi-tározók</t>
  </si>
  <si>
    <t>Iregszemcse, Nagykónyi</t>
  </si>
  <si>
    <t>Jávor-tó</t>
  </si>
  <si>
    <t>Szentendre</t>
  </si>
  <si>
    <t>Jenői-tó</t>
  </si>
  <si>
    <t>Diósjenő</t>
  </si>
  <si>
    <t>Kadia-Ó-Duna</t>
  </si>
  <si>
    <t>Hercegszántó</t>
  </si>
  <si>
    <t>Kakasszéki-tó</t>
  </si>
  <si>
    <t>Székkutas</t>
  </si>
  <si>
    <t>Kamarás-Duna</t>
  </si>
  <si>
    <t>Baja, Szeremle</t>
  </si>
  <si>
    <t>Kanyari-Holt-Tisza</t>
  </si>
  <si>
    <t>Kisköre</t>
  </si>
  <si>
    <t>Kardoskúti Fehér-tó</t>
  </si>
  <si>
    <t>Kardoskút</t>
  </si>
  <si>
    <t>Kecskeri-tározó</t>
  </si>
  <si>
    <t>Karcag, Kisújszállás</t>
  </si>
  <si>
    <t>Kelemenszék</t>
  </si>
  <si>
    <t>Fülöpszállás</t>
  </si>
  <si>
    <t>Kenézi-morotva</t>
  </si>
  <si>
    <t>Kislóki-tó</t>
  </si>
  <si>
    <t>Kislók</t>
  </si>
  <si>
    <t>Kis-Balaton I. tározó</t>
  </si>
  <si>
    <t>Balatonmagyaród, Zalavár</t>
  </si>
  <si>
    <t>Kis-Balaton II. tározó</t>
  </si>
  <si>
    <t>Balatonmagyaród, Garabonc, Nagyrada, Zalaszabar, Zalavár</t>
  </si>
  <si>
    <t>Kiskondai-halastavak</t>
  </si>
  <si>
    <t>Dalmand, Dombóvár</t>
  </si>
  <si>
    <t>Kiskunhalasi Sós-tó</t>
  </si>
  <si>
    <t>Kiskunhalas</t>
  </si>
  <si>
    <t>Kispodári-tározó</t>
  </si>
  <si>
    <t>Kisteleki-Müller-szék</t>
  </si>
  <si>
    <t>Kistelek</t>
  </si>
  <si>
    <t>Kistormási-halastavak</t>
  </si>
  <si>
    <t>Kistormás</t>
  </si>
  <si>
    <t>Kolon-tó</t>
  </si>
  <si>
    <t>Izsák</t>
  </si>
  <si>
    <t>Komra-völgyi-tározó</t>
  </si>
  <si>
    <t>Nógrád</t>
  </si>
  <si>
    <t>Korcsánypusztai-halastavak</t>
  </si>
  <si>
    <t>Almamellék</t>
  </si>
  <si>
    <t>Kotró</t>
  </si>
  <si>
    <t>Gyékényes</t>
  </si>
  <si>
    <t>Kovácsszénájai-tó</t>
  </si>
  <si>
    <t>Kovácsszénája</t>
  </si>
  <si>
    <t>Kökényi-tó</t>
  </si>
  <si>
    <t>Pécs</t>
  </si>
  <si>
    <t>Körtvélyesi-Holt-Tisza</t>
  </si>
  <si>
    <t>Köszörű-völgyi-víztározó</t>
  </si>
  <si>
    <t>Parád, Parádsasvár</t>
  </si>
  <si>
    <t>Külső-Béda</t>
  </si>
  <si>
    <t>K-XI tározó</t>
  </si>
  <si>
    <t>Lábodi-halastórendszer</t>
  </si>
  <si>
    <t>Lábod</t>
  </si>
  <si>
    <t>Ladomány II. és III. számú halastó</t>
  </si>
  <si>
    <t>Bonyhád</t>
  </si>
  <si>
    <t>Laskóvölgyi-víztározó</t>
  </si>
  <si>
    <t>Egerszalók</t>
  </si>
  <si>
    <t>Lázbérci-víztározó</t>
  </si>
  <si>
    <t>Bánhorváti, Uppony</t>
  </si>
  <si>
    <t>Leveleki-víztározó</t>
  </si>
  <si>
    <t>Levelek</t>
  </si>
  <si>
    <t>L-I. tározó</t>
  </si>
  <si>
    <t>Lipóti-morotvató</t>
  </si>
  <si>
    <t>Lipót</t>
  </si>
  <si>
    <t>Lovászhetényi 1-2-3-4-5-11 számú halastavak</t>
  </si>
  <si>
    <t>Lovászhetény</t>
  </si>
  <si>
    <t>Lupa-szigeti bányatavak</t>
  </si>
  <si>
    <t>Budakalász</t>
  </si>
  <si>
    <t>Maconkai-víztározó</t>
  </si>
  <si>
    <t>Bátonyterenye (Maconka), Dorogháza</t>
  </si>
  <si>
    <t>Madarász-tó</t>
  </si>
  <si>
    <t>Mórahalom</t>
  </si>
  <si>
    <t>Malomvölgyi 2-es tó</t>
  </si>
  <si>
    <t>Malom-tó</t>
  </si>
  <si>
    <t>Tapolca</t>
  </si>
  <si>
    <t>Marcali-vízminőség-szabályozó-halastórendszer</t>
  </si>
  <si>
    <t>Bátonyterenye (aconka), Dorogháza</t>
  </si>
  <si>
    <t>Markazi-víztározó</t>
  </si>
  <si>
    <t>Markaz</t>
  </si>
  <si>
    <t>Mátételki-tározó</t>
  </si>
  <si>
    <t>Mátételke</t>
  </si>
  <si>
    <t>Mátrai Erőmű tavai</t>
  </si>
  <si>
    <t>Visonta</t>
  </si>
  <si>
    <t>Matyéri-tározó</t>
  </si>
  <si>
    <t>Megyer-hegyi tengerszem</t>
  </si>
  <si>
    <t>Sárospatak</t>
  </si>
  <si>
    <t>Merenyei-halastó</t>
  </si>
  <si>
    <t>Merenye</t>
  </si>
  <si>
    <t>Merzsán-tó</t>
  </si>
  <si>
    <t>Szigetmonostor</t>
  </si>
  <si>
    <t>Mesztegnyői-halastórendszer</t>
  </si>
  <si>
    <t>Mesztegnyő</t>
  </si>
  <si>
    <t>Mezőlaki-tőzegbánya-tavak</t>
  </si>
  <si>
    <t>Mezőlak</t>
  </si>
  <si>
    <t>Mikei-halastórendszer</t>
  </si>
  <si>
    <t>Mike</t>
  </si>
  <si>
    <t>Mocsai-kavicsbánya-tavak</t>
  </si>
  <si>
    <t>Nagybaracskai-Holt-Duna</t>
  </si>
  <si>
    <t>Nagybaráti-halastó</t>
  </si>
  <si>
    <t>Nagybarát</t>
  </si>
  <si>
    <t>Nagyfai-Holt-Tisza</t>
  </si>
  <si>
    <t>Algyő</t>
  </si>
  <si>
    <t>Nagyigmándi-halastavak</t>
  </si>
  <si>
    <t>Nagyigmánd</t>
  </si>
  <si>
    <t>Nagykarácsonyi-halastó</t>
  </si>
  <si>
    <t>Nagykarácsony</t>
  </si>
  <si>
    <t>Nagy-Morotva</t>
  </si>
  <si>
    <t>Rakamaz</t>
  </si>
  <si>
    <t>Nagy-nyomás</t>
  </si>
  <si>
    <t>Nagyréti-víztározó</t>
  </si>
  <si>
    <t>Nagyszéki-tó</t>
  </si>
  <si>
    <t>Nagy-Széksóstó</t>
  </si>
  <si>
    <t>Nagy-szik</t>
  </si>
  <si>
    <t>Balmazújváros</t>
  </si>
  <si>
    <t>Nagyvadas-tó</t>
  </si>
  <si>
    <t>Újfehértó</t>
  </si>
  <si>
    <t>Naplás-tó</t>
  </si>
  <si>
    <t>Naszály–Grébicsi-halastavak</t>
  </si>
  <si>
    <t>Naszály</t>
  </si>
  <si>
    <t>Nyékládháza-kavicsbányák</t>
  </si>
  <si>
    <t>Nyékládháza</t>
  </si>
  <si>
    <t>Oláhréti-víztározó</t>
  </si>
  <si>
    <t>Nyíregyháza</t>
  </si>
  <si>
    <t>Ongai-kavicsbányatavak</t>
  </si>
  <si>
    <t>Onga</t>
  </si>
  <si>
    <t>Orfűi-tó</t>
  </si>
  <si>
    <t>Ostorosi-víztározó</t>
  </si>
  <si>
    <t>Ostoros</t>
  </si>
  <si>
    <t>Öregállás II. tó</t>
  </si>
  <si>
    <t>Öregállás III. tó</t>
  </si>
  <si>
    <t>Öregállás V. tó</t>
  </si>
  <si>
    <t>Ősze-szék</t>
  </si>
  <si>
    <t>Balástya</t>
  </si>
  <si>
    <t>Palatinus-tó</t>
  </si>
  <si>
    <t>Esztergom</t>
  </si>
  <si>
    <t>Palkonyai-halastavak</t>
  </si>
  <si>
    <t>Palkonya</t>
  </si>
  <si>
    <t>Palotási-tározó</t>
  </si>
  <si>
    <t>Palotás</t>
  </si>
  <si>
    <t>Pannónia-tó</t>
  </si>
  <si>
    <t>Pátkai-tározó</t>
  </si>
  <si>
    <t>Pátka</t>
  </si>
  <si>
    <t>Pécsi-tó</t>
  </si>
  <si>
    <t>Peresi-holtágrendszer (Kecskészugi-, Templomzugi-, Bónomzugi-, Soczózugi-, Peresi-holtág)</t>
  </si>
  <si>
    <t>Péri-halastavak</t>
  </si>
  <si>
    <t>Pér</t>
  </si>
  <si>
    <t>Péteri-tó</t>
  </si>
  <si>
    <t>Kiskunfélegyháza, Kistelek</t>
  </si>
  <si>
    <t>Pilisvörösvári-tórendszer</t>
  </si>
  <si>
    <t>Pilisvörösvár</t>
  </si>
  <si>
    <t>Pölöskei K-i tározó</t>
  </si>
  <si>
    <t>Pölöske</t>
  </si>
  <si>
    <t>Pötrétei-tőzegbányatavak</t>
  </si>
  <si>
    <t>Pötréte</t>
  </si>
  <si>
    <t>Pusztaszeri-Büdös-szék</t>
  </si>
  <si>
    <t>Pusztaszer</t>
  </si>
  <si>
    <t>Ráckevei-Soroksári-Dunaág</t>
  </si>
  <si>
    <t>Ráckeve</t>
  </si>
  <si>
    <t>Rakacai-víztározó</t>
  </si>
  <si>
    <t>Rakaca</t>
  </si>
  <si>
    <t>Rétközi-tó</t>
  </si>
  <si>
    <t>Szabolcsveresmart</t>
  </si>
  <si>
    <t>Riha-tó</t>
  </si>
  <si>
    <t>Homorúd</t>
  </si>
  <si>
    <t>Rinyaszentkirályi-halastórendszer</t>
  </si>
  <si>
    <t>Nagyatád, Rinyaszentkirály</t>
  </si>
  <si>
    <t>Rudabányai-tó</t>
  </si>
  <si>
    <t>Rudabánya</t>
  </si>
  <si>
    <t>Rukkel-tó</t>
  </si>
  <si>
    <t>Dunavarsány, Taksony</t>
  </si>
  <si>
    <t>Rüdiger-tó</t>
  </si>
  <si>
    <t>Komárom</t>
  </si>
  <si>
    <t>Sándorfalvi-halastavak</t>
  </si>
  <si>
    <t>Sándorfalva</t>
  </si>
  <si>
    <t>Sárkány-tó</t>
  </si>
  <si>
    <t>Sárkeresztúr</t>
  </si>
  <si>
    <t>Sárszentágotai-sóstó</t>
  </si>
  <si>
    <t>Sárszentágota</t>
  </si>
  <si>
    <t>Sárszentmihályi-tározó</t>
  </si>
  <si>
    <t>Sárszentmihály</t>
  </si>
  <si>
    <t>Sástó</t>
  </si>
  <si>
    <t>Gyöngyös (Mátrafüred)</t>
  </si>
  <si>
    <t>Serházzugi-Holt-Tisza</t>
  </si>
  <si>
    <t>Slötyi</t>
  </si>
  <si>
    <t>Pilisszentiván</t>
  </si>
  <si>
    <t>Somogyapáti-halastó</t>
  </si>
  <si>
    <t>Somogyapáti</t>
  </si>
  <si>
    <t>Somogycsicsói-halastavak</t>
  </si>
  <si>
    <t>Somogycsicsó</t>
  </si>
  <si>
    <t>Szabadszállási-Büdös-szék</t>
  </si>
  <si>
    <t>Szabadszállás</t>
  </si>
  <si>
    <t>Szajoli-Holt-Tisza</t>
  </si>
  <si>
    <t>Szajol</t>
  </si>
  <si>
    <t>Szálkai-tározó</t>
  </si>
  <si>
    <t>Szálka</t>
  </si>
  <si>
    <t>Szalkszentmártoni-kavicsbányák</t>
  </si>
  <si>
    <t>Szalkszentmárton</t>
  </si>
  <si>
    <t>Szamosmenti-tározó</t>
  </si>
  <si>
    <t>Szamossályi-tározó</t>
  </si>
  <si>
    <t>Szamossály</t>
  </si>
  <si>
    <t>Szarvas-Békésszentandrási-holtágrendszer (Siratói- és Békésszentandrási-holtág)</t>
  </si>
  <si>
    <t>Szarvas, Békésszentandrás</t>
  </si>
  <si>
    <t>Szegedi Fehér-tó</t>
  </si>
  <si>
    <t>Szelidi-tó</t>
  </si>
  <si>
    <t>Kalocsa</t>
  </si>
  <si>
    <t>Tamási Fürgedi- és Kecsegei-árkon lévő tavak</t>
  </si>
  <si>
    <t>Tamási</t>
  </si>
  <si>
    <t>Tamási Gonozdi-patakon lévő halastavak</t>
  </si>
  <si>
    <t>Tatai-Öreg-tó</t>
  </si>
  <si>
    <t>Tiszacsegei-Holt-Tisza</t>
  </si>
  <si>
    <t>Tiszacsege</t>
  </si>
  <si>
    <t>Tiszadobi-Holt-Tisza</t>
  </si>
  <si>
    <t>Tiszadob</t>
  </si>
  <si>
    <t>Tiszakécskei-Holt-Tisza</t>
  </si>
  <si>
    <t>Tiszakécske</t>
  </si>
  <si>
    <t>Tiszaluci-Holt-Tisza</t>
  </si>
  <si>
    <t>Tiszaluc</t>
  </si>
  <si>
    <t>Tiszatarjáni-Holt-Tisza</t>
  </si>
  <si>
    <t>Tiszatarján</t>
  </si>
  <si>
    <t>Tisza-tó</t>
  </si>
  <si>
    <t>Abádszalók, Kisköre, Poroszló, Tiszafüred</t>
  </si>
  <si>
    <t>Tiszaugi-Holt-Tisza</t>
  </si>
  <si>
    <t>Tiszaug</t>
  </si>
  <si>
    <t>Tolnai-Déli-Holt-Duna</t>
  </si>
  <si>
    <t>Tolna</t>
  </si>
  <si>
    <t>Tolnai-Északi-Holt-Duna</t>
  </si>
  <si>
    <t>Tóstrand</t>
  </si>
  <si>
    <t>Salgótarján</t>
  </si>
  <si>
    <t>Töröcskei-tó</t>
  </si>
  <si>
    <t>Kaposvár</t>
  </si>
  <si>
    <t>Tripolisz</t>
  </si>
  <si>
    <t>Tunyogmatolcsi-tározó</t>
  </si>
  <si>
    <t>Tunyogmatolcs</t>
  </si>
  <si>
    <t>Vadkerti-tó (Nagy-Büdös-tó)</t>
  </si>
  <si>
    <t>Soltvadkert</t>
  </si>
  <si>
    <t>Vajai-tározó</t>
  </si>
  <si>
    <t>Vaja</t>
  </si>
  <si>
    <t>Vajdácskai hullámtéri holtágak</t>
  </si>
  <si>
    <t>Vajdácska</t>
  </si>
  <si>
    <t>Városligeti-tó</t>
  </si>
  <si>
    <t>Várpalotai bányasüllyedékes tavak</t>
  </si>
  <si>
    <t>Várpalota</t>
  </si>
  <si>
    <t>Varsádi-halastavak</t>
  </si>
  <si>
    <t>Varsád</t>
  </si>
  <si>
    <t>Vasúti (Velence) kavicsbánya</t>
  </si>
  <si>
    <t>Velence</t>
  </si>
  <si>
    <t>Velencei-tó</t>
  </si>
  <si>
    <t>Gárdony, Pákozd, Sukoró, Velence</t>
  </si>
  <si>
    <t>Vértó</t>
  </si>
  <si>
    <t>Vidre-éri halastavak</t>
  </si>
  <si>
    <t>Felgyő</t>
  </si>
  <si>
    <t>Vörös-tó</t>
  </si>
  <si>
    <t>Jósvafő</t>
  </si>
  <si>
    <t>X. tározó</t>
  </si>
  <si>
    <t>Zab-szék</t>
  </si>
  <si>
    <t>Zalaszentmihályi-horgásztó</t>
  </si>
  <si>
    <t>Zalaszentmihály</t>
  </si>
  <si>
    <t>Zámolyi-tározó</t>
  </si>
  <si>
    <t>Zámoly</t>
  </si>
  <si>
    <t>Zichy-tó</t>
  </si>
  <si>
    <t>Zichyújfalu</t>
  </si>
  <si>
    <t>Viktória-tó</t>
  </si>
  <si>
    <t>Huron-tó</t>
  </si>
  <si>
    <t>Michigan-tó</t>
  </si>
  <si>
    <t>Tanganyika-tó</t>
  </si>
  <si>
    <t>Bajkál-tó</t>
  </si>
  <si>
    <t>Malawi-tó (Nyasza-tó)</t>
  </si>
  <si>
    <t>Kontinens</t>
  </si>
  <si>
    <t>Afrika</t>
  </si>
  <si>
    <t>Eurázsia</t>
  </si>
  <si>
    <t>Amerika</t>
  </si>
  <si>
    <t>Antarktika</t>
  </si>
  <si>
    <t>Terület</t>
  </si>
  <si>
    <t>Vosztok-tó</t>
  </si>
  <si>
    <t>Területe</t>
  </si>
  <si>
    <t>Teljes vízgyűjtő területe</t>
  </si>
  <si>
    <t>Víztérfogat szerinti helyezés</t>
  </si>
  <si>
    <t>Átlagos vízmélység</t>
  </si>
  <si>
    <t>Összesítés a magyarországi tavak kialakulásának típusa szerint</t>
  </si>
  <si>
    <t>kialakulás típusa</t>
  </si>
  <si>
    <t>nem ismert</t>
  </si>
  <si>
    <t>darab</t>
  </si>
  <si>
    <t>Legnagyobb vízgyűjtő területű magyarországi tó neve:</t>
  </si>
  <si>
    <t>Igaz, hogy a legnagyobb területű tónak van a legnagyobb vízgyűjtő területe hazánkban?</t>
  </si>
  <si>
    <r>
      <t>Van 2 km</t>
    </r>
    <r>
      <rPr>
        <sz val="11"/>
        <color theme="1"/>
        <rFont val="Calibri"/>
        <family val="2"/>
        <charset val="238"/>
      </rPr>
      <t>²-nél nagyobb mesterséges tó?</t>
    </r>
  </si>
  <si>
    <r>
      <t>ismert vízgyűjtő területük összesen (km</t>
    </r>
    <r>
      <rPr>
        <b/>
        <sz val="12"/>
        <color theme="1"/>
        <rFont val="Calibri"/>
        <family val="2"/>
        <charset val="238"/>
      </rPr>
      <t>²</t>
    </r>
    <r>
      <rPr>
        <b/>
        <sz val="12"/>
        <color theme="1"/>
        <rFont val="Garamond"/>
        <family val="1"/>
        <charset val="238"/>
      </rPr>
      <t>)</t>
    </r>
  </si>
  <si>
    <t>ismert összterület (km²)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</si>
</sst>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8" formatCode="#,##0&quot; km³&quot;"/>
    <numFmt numFmtId="173" formatCode="#,##0&quot; km²&quot;"/>
    <numFmt numFmtId="176" formatCode="0.00&quot; km²&quot;"/>
    <numFmt numFmtId="177" formatCode="General\ &quot; m&quot;"/>
    <numFmt numFmtId="178" formatCode="0&quot; km²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0" fillId="0" borderId="1" xfId="0" applyBorder="1"/>
    <xf numFmtId="0" fontId="3" fillId="0" borderId="1" xfId="0" applyFont="1" applyFill="1" applyBorder="1" applyAlignment="1">
      <alignment horizontal="justify" vertical="center"/>
    </xf>
    <xf numFmtId="2" fontId="0" fillId="0" borderId="1" xfId="0" applyNumberFormat="1" applyBorder="1"/>
    <xf numFmtId="176" fontId="0" fillId="0" borderId="1" xfId="0" applyNumberFormat="1" applyBorder="1" applyAlignment="1">
      <alignment horizontal="right"/>
    </xf>
    <xf numFmtId="176" fontId="3" fillId="0" borderId="1" xfId="0" applyNumberFormat="1" applyFont="1" applyBorder="1" applyAlignment="1">
      <alignment horizontal="right" vertical="center"/>
    </xf>
    <xf numFmtId="168" fontId="3" fillId="0" borderId="1" xfId="0" applyNumberFormat="1" applyFont="1" applyBorder="1" applyAlignment="1">
      <alignment horizontal="right" vertical="center"/>
    </xf>
    <xf numFmtId="173" fontId="0" fillId="0" borderId="1" xfId="0" applyNumberFormat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177" fontId="0" fillId="0" borderId="1" xfId="0" applyNumberFormat="1" applyBorder="1" applyAlignment="1">
      <alignment horizontal="right"/>
    </xf>
    <xf numFmtId="178" fontId="0" fillId="0" borderId="1" xfId="0" applyNumberFormat="1" applyBorder="1" applyAlignment="1">
      <alignment horizontal="right"/>
    </xf>
    <xf numFmtId="178" fontId="3" fillId="0" borderId="1" xfId="0" applyNumberFormat="1" applyFont="1" applyBorder="1" applyAlignment="1">
      <alignment horizontal="right" vertical="center"/>
    </xf>
    <xf numFmtId="178" fontId="0" fillId="0" borderId="0" xfId="0" applyNumberFormat="1"/>
    <xf numFmtId="0" fontId="3" fillId="4" borderId="1" xfId="0" applyFont="1" applyFill="1" applyBorder="1" applyAlignment="1">
      <alignment horizontal="justify" vertical="center"/>
    </xf>
    <xf numFmtId="2" fontId="0" fillId="4" borderId="1" xfId="0" applyNumberFormat="1" applyFill="1" applyBorder="1"/>
    <xf numFmtId="0" fontId="3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3" fontId="0" fillId="0" borderId="1" xfId="0" applyNumberFormat="1" applyBorder="1"/>
    <xf numFmtId="3" fontId="0" fillId="4" borderId="1" xfId="0" applyNumberFormat="1" applyFill="1" applyBorder="1"/>
  </cellXfs>
  <cellStyles count="1">
    <cellStyle name="Normál" xfId="0" builtinId="0"/>
  </cellStyles>
  <dxfs count="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4" tint="-0.24994659260841701"/>
      </font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u-HU"/>
              <a:t>Magyarországi</a:t>
            </a:r>
            <a:r>
              <a:rPr lang="hu-HU" baseline="0"/>
              <a:t> tavak számának kialakulásuk szerinti megoszlása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összesítés!$B$2</c:f>
              <c:strCache>
                <c:ptCount val="1"/>
                <c:pt idx="0">
                  <c:v>darab</c:v>
                </c:pt>
              </c:strCache>
            </c:strRef>
          </c:tx>
          <c:spPr>
            <a:ln w="9525"/>
          </c:spPr>
          <c:dPt>
            <c:idx val="0"/>
            <c:bubble3D val="0"/>
            <c:spPr>
              <a:solidFill>
                <a:schemeClr val="accent1"/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explosion val="27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3.0641385344073371E-2"/>
                  <c:y val="-4.7871006570038739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3.4904013961605508E-2"/>
                  <c:y val="-1.4550096466308565E-1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5.938697318007656E-2"/>
                  <c:y val="2.6539278131634626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1494252873563289E-2"/>
                  <c:y val="2.6539278131634821E-2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General&quot; db&quot;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50000"/>
                    <a:lumOff val="50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összesítés!$A$3:$A$12</c:f>
              <c:strCache>
                <c:ptCount val="10"/>
                <c:pt idx="0">
                  <c:v>forrástó</c:v>
                </c:pt>
                <c:pt idx="1">
                  <c:v>karsztos</c:v>
                </c:pt>
                <c:pt idx="2">
                  <c:v>mesterséges</c:v>
                </c:pt>
                <c:pt idx="3">
                  <c:v>mesterséges (bányató)</c:v>
                </c:pt>
                <c:pt idx="4">
                  <c:v>morotvató</c:v>
                </c:pt>
                <c:pt idx="5">
                  <c:v>suvadás</c:v>
                </c:pt>
                <c:pt idx="6">
                  <c:v>szélvájta</c:v>
                </c:pt>
                <c:pt idx="7">
                  <c:v>szikes tó</c:v>
                </c:pt>
                <c:pt idx="8">
                  <c:v>tektonikus</c:v>
                </c:pt>
                <c:pt idx="9">
                  <c:v>nem ismert</c:v>
                </c:pt>
              </c:strCache>
            </c:strRef>
          </c:cat>
          <c:val>
            <c:numRef>
              <c:f>összesítés!$B$3:$B$12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64</c:v>
                </c:pt>
                <c:pt idx="3">
                  <c:v>22</c:v>
                </c:pt>
                <c:pt idx="4">
                  <c:v>48</c:v>
                </c:pt>
                <c:pt idx="5">
                  <c:v>1</c:v>
                </c:pt>
                <c:pt idx="6">
                  <c:v>2</c:v>
                </c:pt>
                <c:pt idx="7">
                  <c:v>17</c:v>
                </c:pt>
                <c:pt idx="8">
                  <c:v>2</c:v>
                </c:pt>
                <c:pt idx="9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0</xdr:row>
      <xdr:rowOff>129540</xdr:rowOff>
    </xdr:from>
    <xdr:to>
      <xdr:col>19</xdr:col>
      <xdr:colOff>0</xdr:colOff>
      <xdr:row>22</xdr:row>
      <xdr:rowOff>152400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20.33203125" customWidth="1"/>
    <col min="2" max="2" width="11.21875" customWidth="1"/>
    <col min="3" max="3" width="32.77734375" bestFit="1" customWidth="1"/>
    <col min="4" max="4" width="12.5546875" customWidth="1"/>
    <col min="5" max="5" width="10" bestFit="1" customWidth="1"/>
    <col min="6" max="6" width="12.77734375" customWidth="1"/>
    <col min="7" max="7" width="12.21875" customWidth="1"/>
  </cols>
  <sheetData>
    <row r="1" spans="1:7" s="3" customFormat="1" ht="46.8" x14ac:dyDescent="0.3">
      <c r="A1" s="12" t="s">
        <v>0</v>
      </c>
      <c r="B1" s="12" t="s">
        <v>500</v>
      </c>
      <c r="C1" s="12" t="s">
        <v>1</v>
      </c>
      <c r="D1" s="12" t="s">
        <v>2</v>
      </c>
      <c r="E1" s="12" t="s">
        <v>505</v>
      </c>
      <c r="F1" s="12" t="s">
        <v>510</v>
      </c>
      <c r="G1" s="12" t="s">
        <v>509</v>
      </c>
    </row>
    <row r="2" spans="1:7" ht="15.6" x14ac:dyDescent="0.3">
      <c r="A2" s="6" t="s">
        <v>36</v>
      </c>
      <c r="B2" s="6" t="s">
        <v>501</v>
      </c>
      <c r="C2" s="6" t="s">
        <v>37</v>
      </c>
      <c r="D2" s="10">
        <v>132</v>
      </c>
      <c r="E2" s="11">
        <v>5374</v>
      </c>
      <c r="F2" s="14">
        <f>ROUND(D2/E2*1000,2)</f>
        <v>24.56</v>
      </c>
      <c r="G2" s="5">
        <f>_xlfn.RANK.EQ(D2,$D$2:$D$29,0)</f>
        <v>24</v>
      </c>
    </row>
    <row r="3" spans="1:7" ht="15.6" x14ac:dyDescent="0.3">
      <c r="A3" s="6" t="s">
        <v>17</v>
      </c>
      <c r="B3" s="6" t="s">
        <v>502</v>
      </c>
      <c r="C3" s="6" t="s">
        <v>18</v>
      </c>
      <c r="D3" s="10">
        <v>1020</v>
      </c>
      <c r="E3" s="11">
        <v>68900</v>
      </c>
      <c r="F3" s="14">
        <f>ROUND(D3/E3*1000,2)</f>
        <v>14.8</v>
      </c>
      <c r="G3" s="5">
        <f>_xlfn.RANK.EQ(D3,$D$2:$D$29,0)</f>
        <v>13</v>
      </c>
    </row>
    <row r="4" spans="1:7" ht="15.6" x14ac:dyDescent="0.3">
      <c r="A4" s="6" t="s">
        <v>41</v>
      </c>
      <c r="B4" s="6" t="s">
        <v>503</v>
      </c>
      <c r="C4" s="6" t="s">
        <v>11</v>
      </c>
      <c r="D4" s="10">
        <v>110</v>
      </c>
      <c r="E4" s="11">
        <v>7850</v>
      </c>
      <c r="F4" s="14">
        <f>ROUND(D4/E4*1000,2)</f>
        <v>14.01</v>
      </c>
      <c r="G4" s="5">
        <f>_xlfn.RANK.EQ(D4,$D$2:$D$29,0)</f>
        <v>27</v>
      </c>
    </row>
    <row r="5" spans="1:7" ht="15.6" x14ac:dyDescent="0.3">
      <c r="A5" s="6" t="s">
        <v>498</v>
      </c>
      <c r="B5" s="6" t="s">
        <v>502</v>
      </c>
      <c r="C5" s="6" t="s">
        <v>3</v>
      </c>
      <c r="D5" s="10">
        <v>23600</v>
      </c>
      <c r="E5" s="11">
        <v>31500</v>
      </c>
      <c r="F5" s="14">
        <f>ROUND(D5/E5*1000,2)</f>
        <v>749.21</v>
      </c>
      <c r="G5" s="5">
        <f>_xlfn.RANK.EQ(D5,$D$2:$D$29,0)</f>
        <v>1</v>
      </c>
    </row>
    <row r="6" spans="1:7" ht="15.6" x14ac:dyDescent="0.3">
      <c r="A6" s="6" t="s">
        <v>39</v>
      </c>
      <c r="B6" s="6" t="s">
        <v>502</v>
      </c>
      <c r="C6" s="6" t="s">
        <v>40</v>
      </c>
      <c r="D6" s="10">
        <v>112</v>
      </c>
      <c r="E6" s="11">
        <v>16996</v>
      </c>
      <c r="F6" s="14">
        <f>ROUND(D6/E6*1000,2)</f>
        <v>6.59</v>
      </c>
      <c r="G6" s="5">
        <f>_xlfn.RANK.EQ(D6,$D$2:$D$29,0)</f>
        <v>26</v>
      </c>
    </row>
    <row r="7" spans="1:7" ht="15.6" x14ac:dyDescent="0.3">
      <c r="A7" s="6" t="s">
        <v>26</v>
      </c>
      <c r="B7" s="6" t="s">
        <v>503</v>
      </c>
      <c r="C7" s="6" t="s">
        <v>15</v>
      </c>
      <c r="D7" s="10">
        <v>545</v>
      </c>
      <c r="E7" s="11">
        <v>25700</v>
      </c>
      <c r="F7" s="14">
        <f>ROUND(D7/E7*1000,2)</f>
        <v>21.21</v>
      </c>
      <c r="G7" s="5">
        <f>_xlfn.RANK.EQ(D7,$D$2:$D$29,0)</f>
        <v>18</v>
      </c>
    </row>
    <row r="8" spans="1:7" ht="15.6" x14ac:dyDescent="0.3">
      <c r="A8" s="6" t="s">
        <v>5</v>
      </c>
      <c r="B8" s="6" t="s">
        <v>503</v>
      </c>
      <c r="C8" s="6" t="s">
        <v>6</v>
      </c>
      <c r="D8" s="10">
        <v>11600</v>
      </c>
      <c r="E8" s="11">
        <v>82411</v>
      </c>
      <c r="F8" s="14">
        <f>ROUND(D8/E8*1000,2)</f>
        <v>140.76</v>
      </c>
      <c r="G8" s="5">
        <f>_xlfn.RANK.EQ(D8,$D$2:$D$29,0)</f>
        <v>3</v>
      </c>
    </row>
    <row r="9" spans="1:7" ht="15.6" x14ac:dyDescent="0.3">
      <c r="A9" s="6" t="s">
        <v>32</v>
      </c>
      <c r="B9" s="6" t="s">
        <v>502</v>
      </c>
      <c r="C9" s="6" t="s">
        <v>33</v>
      </c>
      <c r="D9" s="10">
        <v>188</v>
      </c>
      <c r="E9" s="11">
        <v>810</v>
      </c>
      <c r="F9" s="14">
        <f>ROUND(D9/E9*1000,2)</f>
        <v>232.1</v>
      </c>
      <c r="G9" s="5">
        <f>_xlfn.RANK.EQ(D9,$D$2:$D$29,0)</f>
        <v>22</v>
      </c>
    </row>
    <row r="10" spans="1:7" ht="15.6" x14ac:dyDescent="0.3">
      <c r="A10" s="6" t="s">
        <v>27</v>
      </c>
      <c r="B10" s="6" t="s">
        <v>502</v>
      </c>
      <c r="C10" s="6" t="s">
        <v>28</v>
      </c>
      <c r="D10" s="10">
        <v>480</v>
      </c>
      <c r="E10" s="11">
        <v>2760</v>
      </c>
      <c r="F10" s="14">
        <f>ROUND(D10/E10*1000,2)</f>
        <v>173.91</v>
      </c>
      <c r="G10" s="5">
        <f>_xlfn.RANK.EQ(D10,$D$2:$D$29,0)</f>
        <v>19</v>
      </c>
    </row>
    <row r="11" spans="1:7" ht="15.6" x14ac:dyDescent="0.3">
      <c r="A11" s="6" t="s">
        <v>495</v>
      </c>
      <c r="B11" s="6" t="s">
        <v>503</v>
      </c>
      <c r="C11" s="6" t="s">
        <v>6</v>
      </c>
      <c r="D11" s="10">
        <v>3540</v>
      </c>
      <c r="E11" s="11">
        <v>59596</v>
      </c>
      <c r="F11" s="14">
        <f>ROUND(D11/E11*1000,2)</f>
        <v>59.4</v>
      </c>
      <c r="G11" s="5">
        <f>_xlfn.RANK.EQ(D11,$D$2:$D$29,0)</f>
        <v>7</v>
      </c>
    </row>
    <row r="12" spans="1:7" ht="15.6" x14ac:dyDescent="0.3">
      <c r="A12" s="6" t="s">
        <v>12</v>
      </c>
      <c r="B12" s="6" t="s">
        <v>502</v>
      </c>
      <c r="C12" s="6" t="s">
        <v>13</v>
      </c>
      <c r="D12" s="10">
        <v>1730</v>
      </c>
      <c r="E12" s="11">
        <v>6236</v>
      </c>
      <c r="F12" s="14">
        <f>ROUND(D12/E12*1000,2)</f>
        <v>277.42</v>
      </c>
      <c r="G12" s="5">
        <f>_xlfn.RANK.EQ(D12,$D$2:$D$29,0)</f>
        <v>10</v>
      </c>
    </row>
    <row r="13" spans="1:7" ht="15.6" x14ac:dyDescent="0.3">
      <c r="A13" s="6" t="s">
        <v>24</v>
      </c>
      <c r="B13" s="6" t="s">
        <v>501</v>
      </c>
      <c r="C13" s="6" t="s">
        <v>25</v>
      </c>
      <c r="D13" s="10">
        <v>569</v>
      </c>
      <c r="E13" s="11">
        <v>2700</v>
      </c>
      <c r="F13" s="14">
        <f>ROUND(D13/E13*1000,2)</f>
        <v>210.74</v>
      </c>
      <c r="G13" s="5">
        <f>_xlfn.RANK.EQ(D13,$D$2:$D$29,0)</f>
        <v>17</v>
      </c>
    </row>
    <row r="14" spans="1:7" ht="15.6" x14ac:dyDescent="0.3">
      <c r="A14" s="6" t="s">
        <v>19</v>
      </c>
      <c r="B14" s="6" t="s">
        <v>502</v>
      </c>
      <c r="C14" s="6" t="s">
        <v>3</v>
      </c>
      <c r="D14" s="10">
        <v>908</v>
      </c>
      <c r="E14" s="11">
        <v>17700</v>
      </c>
      <c r="F14" s="14">
        <f>ROUND(D14/E14*1000,2)</f>
        <v>51.3</v>
      </c>
      <c r="G14" s="5">
        <f>_xlfn.RANK.EQ(D14,$D$2:$D$29,0)</f>
        <v>14</v>
      </c>
    </row>
    <row r="15" spans="1:7" ht="15.6" x14ac:dyDescent="0.3">
      <c r="A15" s="6" t="s">
        <v>499</v>
      </c>
      <c r="B15" s="6" t="s">
        <v>501</v>
      </c>
      <c r="C15" s="6" t="s">
        <v>7</v>
      </c>
      <c r="D15" s="10">
        <v>7725</v>
      </c>
      <c r="E15" s="11">
        <v>30043</v>
      </c>
      <c r="F15" s="14">
        <f>ROUND(D15/E15*1000,2)</f>
        <v>257.13</v>
      </c>
      <c r="G15" s="5">
        <f>_xlfn.RANK.EQ(D15,$D$2:$D$29,0)</f>
        <v>4</v>
      </c>
    </row>
    <row r="16" spans="1:7" ht="15.6" x14ac:dyDescent="0.3">
      <c r="A16" s="6" t="s">
        <v>496</v>
      </c>
      <c r="B16" s="6" t="s">
        <v>503</v>
      </c>
      <c r="C16" s="6" t="s">
        <v>6</v>
      </c>
      <c r="D16" s="10">
        <v>4918</v>
      </c>
      <c r="E16" s="11">
        <v>57750</v>
      </c>
      <c r="F16" s="14">
        <f>ROUND(D16/E16*1000,2)</f>
        <v>85.16</v>
      </c>
      <c r="G16" s="5">
        <f>_xlfn.RANK.EQ(D16,$D$2:$D$29,0)</f>
        <v>6</v>
      </c>
    </row>
    <row r="17" spans="1:7" ht="15.6" x14ac:dyDescent="0.3">
      <c r="A17" s="6" t="s">
        <v>10</v>
      </c>
      <c r="B17" s="6" t="s">
        <v>503</v>
      </c>
      <c r="C17" s="6" t="s">
        <v>11</v>
      </c>
      <c r="D17" s="10">
        <v>2236</v>
      </c>
      <c r="E17" s="11">
        <v>31079</v>
      </c>
      <c r="F17" s="14">
        <f>ROUND(D17/E17*1000,2)</f>
        <v>71.95</v>
      </c>
      <c r="G17" s="5">
        <f>_xlfn.RANK.EQ(D17,$D$2:$D$29,0)</f>
        <v>9</v>
      </c>
    </row>
    <row r="18" spans="1:7" ht="15.6" x14ac:dyDescent="0.3">
      <c r="A18" s="6" t="s">
        <v>16</v>
      </c>
      <c r="B18" s="6" t="s">
        <v>503</v>
      </c>
      <c r="C18" s="6" t="s">
        <v>11</v>
      </c>
      <c r="D18" s="10">
        <v>1580</v>
      </c>
      <c r="E18" s="11">
        <v>28930</v>
      </c>
      <c r="F18" s="14">
        <f>ROUND(D18/E18*1000,2)</f>
        <v>54.61</v>
      </c>
      <c r="G18" s="5">
        <f>_xlfn.RANK.EQ(D18,$D$2:$D$29,0)</f>
        <v>12</v>
      </c>
    </row>
    <row r="19" spans="1:7" ht="15.6" x14ac:dyDescent="0.3">
      <c r="A19" s="6" t="s">
        <v>42</v>
      </c>
      <c r="B19" s="6" t="s">
        <v>503</v>
      </c>
      <c r="C19" s="6" t="s">
        <v>42</v>
      </c>
      <c r="D19" s="10">
        <v>108</v>
      </c>
      <c r="E19" s="11">
        <v>8157</v>
      </c>
      <c r="F19" s="14">
        <f>ROUND(D19/E19*1000,2)</f>
        <v>13.24</v>
      </c>
      <c r="G19" s="5">
        <f>_xlfn.RANK.EQ(D19,$D$2:$D$29,0)</f>
        <v>28</v>
      </c>
    </row>
    <row r="20" spans="1:7" ht="15.6" x14ac:dyDescent="0.3">
      <c r="A20" s="6" t="s">
        <v>14</v>
      </c>
      <c r="B20" s="6" t="s">
        <v>503</v>
      </c>
      <c r="C20" s="6" t="s">
        <v>15</v>
      </c>
      <c r="D20" s="10">
        <v>1710</v>
      </c>
      <c r="E20" s="11">
        <v>19529</v>
      </c>
      <c r="F20" s="14">
        <f>ROUND(D20/E20*1000,2)</f>
        <v>87.56</v>
      </c>
      <c r="G20" s="5">
        <f>_xlfn.RANK.EQ(D20,$D$2:$D$29,0)</f>
        <v>11</v>
      </c>
    </row>
    <row r="21" spans="1:7" ht="15.6" x14ac:dyDescent="0.3">
      <c r="A21" s="6" t="s">
        <v>29</v>
      </c>
      <c r="B21" s="6" t="s">
        <v>502</v>
      </c>
      <c r="C21" s="6" t="s">
        <v>3</v>
      </c>
      <c r="D21" s="10">
        <v>295</v>
      </c>
      <c r="E21" s="11">
        <v>9720</v>
      </c>
      <c r="F21" s="14">
        <f>ROUND(D21/E21*1000,2)</f>
        <v>30.35</v>
      </c>
      <c r="G21" s="5">
        <f>_xlfn.RANK.EQ(D21,$D$2:$D$29,0)</f>
        <v>20</v>
      </c>
    </row>
    <row r="22" spans="1:7" ht="15.6" x14ac:dyDescent="0.3">
      <c r="A22" s="6" t="s">
        <v>497</v>
      </c>
      <c r="B22" s="6" t="s">
        <v>501</v>
      </c>
      <c r="C22" s="6" t="s">
        <v>4</v>
      </c>
      <c r="D22" s="10">
        <v>18900</v>
      </c>
      <c r="E22" s="11">
        <v>32892</v>
      </c>
      <c r="F22" s="14">
        <f>ROUND(D22/E22*1000,2)</f>
        <v>574.61</v>
      </c>
      <c r="G22" s="5">
        <f>_xlfn.RANK.EQ(D22,$D$2:$D$29,0)</f>
        <v>2</v>
      </c>
    </row>
    <row r="23" spans="1:7" ht="15.6" x14ac:dyDescent="0.3">
      <c r="A23" s="6" t="s">
        <v>20</v>
      </c>
      <c r="B23" s="6" t="s">
        <v>503</v>
      </c>
      <c r="C23" s="6" t="s">
        <v>21</v>
      </c>
      <c r="D23" s="10">
        <v>893</v>
      </c>
      <c r="E23" s="11">
        <v>8372</v>
      </c>
      <c r="F23" s="14">
        <f>ROUND(D23/E23*1000,2)</f>
        <v>106.67</v>
      </c>
      <c r="G23" s="5">
        <f>_xlfn.RANK.EQ(D23,$D$2:$D$29,0)</f>
        <v>15</v>
      </c>
    </row>
    <row r="24" spans="1:7" ht="15.6" x14ac:dyDescent="0.3">
      <c r="A24" s="6" t="s">
        <v>30</v>
      </c>
      <c r="B24" s="6" t="s">
        <v>501</v>
      </c>
      <c r="C24" s="6" t="s">
        <v>31</v>
      </c>
      <c r="D24" s="10">
        <v>204</v>
      </c>
      <c r="E24" s="11">
        <v>6405</v>
      </c>
      <c r="F24" s="14">
        <f>ROUND(D24/E24*1000,2)</f>
        <v>31.85</v>
      </c>
      <c r="G24" s="5">
        <f>_xlfn.RANK.EQ(D24,$D$2:$D$29,0)</f>
        <v>21</v>
      </c>
    </row>
    <row r="25" spans="1:7" ht="15.6" x14ac:dyDescent="0.3">
      <c r="A25" s="6" t="s">
        <v>22</v>
      </c>
      <c r="B25" s="6" t="s">
        <v>502</v>
      </c>
      <c r="C25" s="6" t="s">
        <v>23</v>
      </c>
      <c r="D25" s="10">
        <v>607</v>
      </c>
      <c r="E25" s="11">
        <v>9755</v>
      </c>
      <c r="F25" s="14">
        <f>ROUND(D25/E25*1000,2)</f>
        <v>62.22</v>
      </c>
      <c r="G25" s="5">
        <f>_xlfn.RANK.EQ(D25,$D$2:$D$29,0)</f>
        <v>16</v>
      </c>
    </row>
    <row r="26" spans="1:7" ht="15.6" x14ac:dyDescent="0.3">
      <c r="A26" s="6" t="s">
        <v>34</v>
      </c>
      <c r="B26" s="6" t="s">
        <v>502</v>
      </c>
      <c r="C26" s="6" t="s">
        <v>35</v>
      </c>
      <c r="D26" s="10">
        <v>180</v>
      </c>
      <c r="E26" s="11">
        <v>5648</v>
      </c>
      <c r="F26" s="14">
        <f>ROUND(D26/E26*1000,2)</f>
        <v>31.87</v>
      </c>
      <c r="G26" s="5">
        <f>_xlfn.RANK.EQ(D26,$D$2:$D$29,0)</f>
        <v>23</v>
      </c>
    </row>
    <row r="27" spans="1:7" ht="15.6" x14ac:dyDescent="0.3">
      <c r="A27" s="6" t="s">
        <v>494</v>
      </c>
      <c r="B27" s="6" t="s">
        <v>501</v>
      </c>
      <c r="C27" s="6" t="s">
        <v>9</v>
      </c>
      <c r="D27" s="10">
        <v>2700</v>
      </c>
      <c r="E27" s="11">
        <v>69482</v>
      </c>
      <c r="F27" s="14">
        <f>ROUND(D27/E27*1000,2)</f>
        <v>38.86</v>
      </c>
      <c r="G27" s="5">
        <f>_xlfn.RANK.EQ(D27,$D$2:$D$29,0)</f>
        <v>8</v>
      </c>
    </row>
    <row r="28" spans="1:7" ht="15.6" x14ac:dyDescent="0.3">
      <c r="A28" s="6" t="s">
        <v>506</v>
      </c>
      <c r="B28" s="6" t="s">
        <v>504</v>
      </c>
      <c r="C28" s="6" t="s">
        <v>8</v>
      </c>
      <c r="D28" s="10">
        <v>5400</v>
      </c>
      <c r="E28" s="11">
        <v>15690</v>
      </c>
      <c r="F28" s="14">
        <f>ROUND(D28/E28*1000,2)</f>
        <v>344.17</v>
      </c>
      <c r="G28" s="5">
        <f>_xlfn.RANK.EQ(D28,$D$2:$D$29,0)</f>
        <v>5</v>
      </c>
    </row>
    <row r="29" spans="1:7" ht="15.6" x14ac:dyDescent="0.3">
      <c r="A29" s="6" t="s">
        <v>38</v>
      </c>
      <c r="B29" s="6" t="s">
        <v>503</v>
      </c>
      <c r="C29" s="6" t="s">
        <v>11</v>
      </c>
      <c r="D29" s="10">
        <v>127</v>
      </c>
      <c r="E29" s="11">
        <v>24514</v>
      </c>
      <c r="F29" s="14">
        <f>ROUND(D29/E29*1000,2)</f>
        <v>5.18</v>
      </c>
      <c r="G29" s="5">
        <f>_xlfn.RANK.EQ(D29,$D$2:$D$29,0)</f>
        <v>25</v>
      </c>
    </row>
  </sheetData>
  <sortState ref="A2:G29">
    <sortCondition ref="A1"/>
  </sortState>
  <conditionalFormatting sqref="A2:G29">
    <cfRule type="expression" dxfId="2" priority="1">
      <formula>($B2="Eurázsia")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3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1" max="1" width="82.44140625" bestFit="1" customWidth="1"/>
    <col min="2" max="2" width="53.21875" bestFit="1" customWidth="1"/>
    <col min="3" max="3" width="19.77734375" bestFit="1" customWidth="1"/>
    <col min="4" max="4" width="10.33203125" bestFit="1" customWidth="1"/>
    <col min="5" max="5" width="16" bestFit="1" customWidth="1"/>
  </cols>
  <sheetData>
    <row r="1" spans="1:7" s="2" customFormat="1" ht="46.8" x14ac:dyDescent="0.3">
      <c r="A1" s="12" t="s">
        <v>0</v>
      </c>
      <c r="B1" s="12" t="s">
        <v>43</v>
      </c>
      <c r="C1" s="12" t="s">
        <v>44</v>
      </c>
      <c r="D1" s="12" t="s">
        <v>507</v>
      </c>
      <c r="E1" s="12" t="s">
        <v>508</v>
      </c>
    </row>
    <row r="2" spans="1:7" ht="15.6" x14ac:dyDescent="0.3">
      <c r="A2" s="4" t="s">
        <v>45</v>
      </c>
      <c r="B2" s="4" t="s">
        <v>46</v>
      </c>
      <c r="C2" s="4" t="s">
        <v>47</v>
      </c>
      <c r="D2" s="8"/>
      <c r="E2" s="15"/>
    </row>
    <row r="3" spans="1:7" ht="15.6" x14ac:dyDescent="0.3">
      <c r="A3" s="4" t="s">
        <v>48</v>
      </c>
      <c r="B3" s="4" t="s">
        <v>49</v>
      </c>
      <c r="C3" s="5"/>
      <c r="D3" s="9">
        <v>0.25</v>
      </c>
      <c r="E3" s="15"/>
    </row>
    <row r="4" spans="1:7" ht="15.6" x14ac:dyDescent="0.3">
      <c r="A4" s="4" t="s">
        <v>50</v>
      </c>
      <c r="B4" s="4" t="s">
        <v>51</v>
      </c>
      <c r="C4" s="4" t="s">
        <v>47</v>
      </c>
      <c r="D4" s="9">
        <v>0.52</v>
      </c>
      <c r="E4" s="16">
        <v>1</v>
      </c>
    </row>
    <row r="5" spans="1:7" ht="15.6" x14ac:dyDescent="0.3">
      <c r="A5" s="4" t="s">
        <v>52</v>
      </c>
      <c r="B5" s="4" t="s">
        <v>53</v>
      </c>
      <c r="C5" s="4" t="s">
        <v>54</v>
      </c>
      <c r="D5" s="8"/>
      <c r="E5" s="15"/>
    </row>
    <row r="6" spans="1:7" ht="15.6" x14ac:dyDescent="0.3">
      <c r="A6" s="4" t="s">
        <v>55</v>
      </c>
      <c r="B6" s="4" t="s">
        <v>56</v>
      </c>
      <c r="C6" s="4" t="s">
        <v>57</v>
      </c>
      <c r="D6" s="9">
        <v>1.62</v>
      </c>
      <c r="E6" s="16">
        <v>115</v>
      </c>
      <c r="G6" s="17"/>
    </row>
    <row r="7" spans="1:7" ht="15.6" x14ac:dyDescent="0.3">
      <c r="A7" s="4" t="s">
        <v>58</v>
      </c>
      <c r="B7" s="4" t="s">
        <v>59</v>
      </c>
      <c r="C7" s="4" t="s">
        <v>57</v>
      </c>
      <c r="D7" s="9">
        <v>2.2599999999999998</v>
      </c>
      <c r="E7" s="16">
        <v>331</v>
      </c>
    </row>
    <row r="8" spans="1:7" ht="15.6" x14ac:dyDescent="0.3">
      <c r="A8" s="4" t="s">
        <v>60</v>
      </c>
      <c r="B8" s="4" t="s">
        <v>61</v>
      </c>
      <c r="C8" s="5"/>
      <c r="D8" s="9">
        <v>1.47</v>
      </c>
      <c r="E8" s="16">
        <v>79</v>
      </c>
    </row>
    <row r="9" spans="1:7" ht="15.6" x14ac:dyDescent="0.3">
      <c r="A9" s="4" t="s">
        <v>62</v>
      </c>
      <c r="B9" s="4" t="s">
        <v>63</v>
      </c>
      <c r="C9" s="4" t="s">
        <v>64</v>
      </c>
      <c r="D9" s="9">
        <v>0.9</v>
      </c>
      <c r="E9" s="16">
        <v>1</v>
      </c>
    </row>
    <row r="10" spans="1:7" ht="15.6" x14ac:dyDescent="0.3">
      <c r="A10" s="4" t="s">
        <v>65</v>
      </c>
      <c r="B10" s="4" t="s">
        <v>66</v>
      </c>
      <c r="C10" s="5"/>
      <c r="D10" s="9">
        <v>0.02</v>
      </c>
      <c r="E10" s="15"/>
    </row>
    <row r="11" spans="1:7" ht="15.6" x14ac:dyDescent="0.3">
      <c r="A11" s="4" t="s">
        <v>67</v>
      </c>
      <c r="B11" s="4" t="s">
        <v>68</v>
      </c>
      <c r="C11" s="4" t="s">
        <v>69</v>
      </c>
      <c r="D11" s="8"/>
      <c r="E11" s="15"/>
    </row>
    <row r="12" spans="1:7" ht="15.6" x14ac:dyDescent="0.3">
      <c r="A12" s="4" t="s">
        <v>70</v>
      </c>
      <c r="B12" s="4" t="s">
        <v>71</v>
      </c>
      <c r="C12" s="4" t="s">
        <v>64</v>
      </c>
      <c r="D12" s="9">
        <v>0.94</v>
      </c>
      <c r="E12" s="16">
        <v>1</v>
      </c>
    </row>
    <row r="13" spans="1:7" ht="15.6" x14ac:dyDescent="0.3">
      <c r="A13" s="4" t="s">
        <v>72</v>
      </c>
      <c r="B13" s="4" t="s">
        <v>73</v>
      </c>
      <c r="C13" s="4" t="s">
        <v>57</v>
      </c>
      <c r="D13" s="9">
        <v>1.0900000000000001</v>
      </c>
      <c r="E13" s="16">
        <v>62</v>
      </c>
    </row>
    <row r="14" spans="1:7" ht="15.6" x14ac:dyDescent="0.3">
      <c r="A14" s="4" t="s">
        <v>74</v>
      </c>
      <c r="B14" s="4" t="s">
        <v>75</v>
      </c>
      <c r="C14" s="5"/>
      <c r="D14" s="9">
        <v>1.74</v>
      </c>
      <c r="E14" s="16">
        <v>109</v>
      </c>
    </row>
    <row r="15" spans="1:7" ht="15.6" x14ac:dyDescent="0.3">
      <c r="A15" s="4" t="s">
        <v>76</v>
      </c>
      <c r="B15" s="4" t="s">
        <v>77</v>
      </c>
      <c r="C15" s="5"/>
      <c r="D15" s="8"/>
      <c r="E15" s="15"/>
    </row>
    <row r="16" spans="1:7" ht="15.6" x14ac:dyDescent="0.3">
      <c r="A16" s="4" t="s">
        <v>78</v>
      </c>
      <c r="B16" s="5"/>
      <c r="C16" s="4" t="s">
        <v>79</v>
      </c>
      <c r="D16" s="9">
        <v>1.26</v>
      </c>
      <c r="E16" s="16">
        <v>22</v>
      </c>
    </row>
    <row r="17" spans="1:5" ht="15.6" x14ac:dyDescent="0.3">
      <c r="A17" s="4" t="s">
        <v>80</v>
      </c>
      <c r="B17" s="4" t="s">
        <v>81</v>
      </c>
      <c r="C17" s="5"/>
      <c r="D17" s="9">
        <v>0.66</v>
      </c>
      <c r="E17" s="16">
        <v>114</v>
      </c>
    </row>
    <row r="18" spans="1:5" ht="15.6" x14ac:dyDescent="0.3">
      <c r="A18" s="4" t="s">
        <v>82</v>
      </c>
      <c r="B18" s="4" t="s">
        <v>83</v>
      </c>
      <c r="C18" s="5"/>
      <c r="D18" s="9">
        <v>4.4800000000000004</v>
      </c>
      <c r="E18" s="15"/>
    </row>
    <row r="19" spans="1:5" ht="15.6" x14ac:dyDescent="0.3">
      <c r="A19" s="4" t="s">
        <v>84</v>
      </c>
      <c r="B19" s="5"/>
      <c r="C19" s="4" t="s">
        <v>85</v>
      </c>
      <c r="D19" s="9">
        <v>594.26</v>
      </c>
      <c r="E19" s="16">
        <v>5758</v>
      </c>
    </row>
    <row r="20" spans="1:5" ht="15.6" x14ac:dyDescent="0.3">
      <c r="A20" s="4" t="s">
        <v>86</v>
      </c>
      <c r="B20" s="4" t="s">
        <v>87</v>
      </c>
      <c r="C20" s="4" t="s">
        <v>47</v>
      </c>
      <c r="D20" s="9">
        <v>7.9000000000000001E-2</v>
      </c>
      <c r="E20" s="15"/>
    </row>
    <row r="21" spans="1:5" ht="15.6" x14ac:dyDescent="0.3">
      <c r="A21" s="4" t="s">
        <v>88</v>
      </c>
      <c r="B21" s="4" t="s">
        <v>89</v>
      </c>
      <c r="C21" s="4" t="s">
        <v>57</v>
      </c>
      <c r="D21" s="9">
        <v>0.66</v>
      </c>
      <c r="E21" s="16">
        <v>1</v>
      </c>
    </row>
    <row r="22" spans="1:5" ht="15.6" x14ac:dyDescent="0.3">
      <c r="A22" s="4" t="s">
        <v>90</v>
      </c>
      <c r="B22" s="4" t="s">
        <v>91</v>
      </c>
      <c r="C22" s="5"/>
      <c r="D22" s="9">
        <v>11.79</v>
      </c>
      <c r="E22" s="16">
        <v>12</v>
      </c>
    </row>
    <row r="23" spans="1:5" ht="15.6" x14ac:dyDescent="0.3">
      <c r="A23" s="4" t="s">
        <v>92</v>
      </c>
      <c r="B23" s="4" t="s">
        <v>93</v>
      </c>
      <c r="C23" s="4" t="s">
        <v>64</v>
      </c>
      <c r="D23" s="9">
        <v>1.1399999999999999</v>
      </c>
      <c r="E23" s="16">
        <v>1</v>
      </c>
    </row>
    <row r="24" spans="1:5" ht="15.6" x14ac:dyDescent="0.3">
      <c r="A24" s="4" t="s">
        <v>94</v>
      </c>
      <c r="B24" s="4" t="s">
        <v>95</v>
      </c>
      <c r="C24" s="4" t="s">
        <v>57</v>
      </c>
      <c r="D24" s="9">
        <v>0.83</v>
      </c>
      <c r="E24" s="16">
        <v>76</v>
      </c>
    </row>
    <row r="25" spans="1:5" ht="15.6" x14ac:dyDescent="0.3">
      <c r="A25" s="4" t="s">
        <v>96</v>
      </c>
      <c r="B25" s="4" t="s">
        <v>97</v>
      </c>
      <c r="C25" s="5"/>
      <c r="D25" s="9">
        <v>7.38</v>
      </c>
      <c r="E25" s="16">
        <v>7</v>
      </c>
    </row>
    <row r="26" spans="1:5" ht="15.6" x14ac:dyDescent="0.3">
      <c r="A26" s="4" t="s">
        <v>98</v>
      </c>
      <c r="B26" s="4" t="s">
        <v>99</v>
      </c>
      <c r="C26" s="5"/>
      <c r="D26" s="9">
        <v>2.2000000000000001E-3</v>
      </c>
      <c r="E26" s="15"/>
    </row>
    <row r="27" spans="1:5" ht="15.6" x14ac:dyDescent="0.3">
      <c r="A27" s="4" t="s">
        <v>100</v>
      </c>
      <c r="B27" s="5"/>
      <c r="C27" s="4" t="s">
        <v>57</v>
      </c>
      <c r="D27" s="9">
        <v>1.85</v>
      </c>
      <c r="E27" s="16">
        <v>210</v>
      </c>
    </row>
    <row r="28" spans="1:5" ht="15.6" x14ac:dyDescent="0.3">
      <c r="A28" s="4" t="s">
        <v>101</v>
      </c>
      <c r="B28" s="4" t="s">
        <v>102</v>
      </c>
      <c r="C28" s="4" t="s">
        <v>57</v>
      </c>
      <c r="D28" s="9">
        <v>0.5</v>
      </c>
      <c r="E28" s="16">
        <v>16</v>
      </c>
    </row>
    <row r="29" spans="1:5" ht="15.6" x14ac:dyDescent="0.3">
      <c r="A29" s="4" t="s">
        <v>103</v>
      </c>
      <c r="B29" s="4" t="s">
        <v>104</v>
      </c>
      <c r="C29" s="4" t="s">
        <v>57</v>
      </c>
      <c r="D29" s="9">
        <v>0.65</v>
      </c>
      <c r="E29" s="16">
        <v>5</v>
      </c>
    </row>
    <row r="30" spans="1:5" ht="15.6" x14ac:dyDescent="0.3">
      <c r="A30" s="4" t="s">
        <v>105</v>
      </c>
      <c r="B30" s="4" t="s">
        <v>106</v>
      </c>
      <c r="C30" s="4" t="s">
        <v>47</v>
      </c>
      <c r="D30" s="9">
        <v>1.75</v>
      </c>
      <c r="E30" s="16">
        <v>118</v>
      </c>
    </row>
    <row r="31" spans="1:5" ht="15.6" x14ac:dyDescent="0.3">
      <c r="A31" s="4" t="s">
        <v>107</v>
      </c>
      <c r="B31" s="5"/>
      <c r="C31" s="5"/>
      <c r="D31" s="9">
        <v>1.1399999999999999</v>
      </c>
      <c r="E31" s="16">
        <v>1</v>
      </c>
    </row>
    <row r="32" spans="1:5" ht="15.6" x14ac:dyDescent="0.3">
      <c r="A32" s="4" t="s">
        <v>108</v>
      </c>
      <c r="B32" s="4" t="s">
        <v>109</v>
      </c>
      <c r="C32" s="5"/>
      <c r="D32" s="9">
        <v>1.17</v>
      </c>
      <c r="E32" s="16">
        <v>49</v>
      </c>
    </row>
    <row r="33" spans="1:5" ht="15.6" x14ac:dyDescent="0.3">
      <c r="A33" s="4" t="s">
        <v>110</v>
      </c>
      <c r="B33" s="4" t="s">
        <v>111</v>
      </c>
      <c r="C33" s="4" t="s">
        <v>79</v>
      </c>
      <c r="D33" s="9">
        <v>6.68</v>
      </c>
      <c r="E33" s="16">
        <v>16</v>
      </c>
    </row>
    <row r="34" spans="1:5" ht="15.6" x14ac:dyDescent="0.3">
      <c r="A34" s="4" t="s">
        <v>112</v>
      </c>
      <c r="B34" s="4" t="s">
        <v>113</v>
      </c>
      <c r="C34" s="5"/>
      <c r="D34" s="9">
        <v>0.03</v>
      </c>
      <c r="E34" s="15"/>
    </row>
    <row r="35" spans="1:5" ht="15.6" x14ac:dyDescent="0.3">
      <c r="A35" s="4" t="s">
        <v>114</v>
      </c>
      <c r="B35" s="4" t="s">
        <v>115</v>
      </c>
      <c r="C35" s="5"/>
      <c r="D35" s="9">
        <v>1.23</v>
      </c>
      <c r="E35" s="16">
        <v>176</v>
      </c>
    </row>
    <row r="36" spans="1:5" ht="15.6" x14ac:dyDescent="0.3">
      <c r="A36" s="4" t="s">
        <v>116</v>
      </c>
      <c r="B36" s="4" t="s">
        <v>117</v>
      </c>
      <c r="C36" s="5"/>
      <c r="D36" s="8"/>
      <c r="E36" s="15"/>
    </row>
    <row r="37" spans="1:5" ht="15.6" x14ac:dyDescent="0.3">
      <c r="A37" s="4" t="s">
        <v>118</v>
      </c>
      <c r="B37" s="4" t="s">
        <v>119</v>
      </c>
      <c r="C37" s="4" t="s">
        <v>57</v>
      </c>
      <c r="D37" s="9">
        <v>2.56</v>
      </c>
      <c r="E37" s="16">
        <v>72</v>
      </c>
    </row>
    <row r="38" spans="1:5" ht="15.6" x14ac:dyDescent="0.3">
      <c r="A38" s="4" t="s">
        <v>120</v>
      </c>
      <c r="B38" s="4" t="s">
        <v>121</v>
      </c>
      <c r="C38" s="4" t="s">
        <v>57</v>
      </c>
      <c r="D38" s="9">
        <v>0.91</v>
      </c>
      <c r="E38" s="16">
        <v>221</v>
      </c>
    </row>
    <row r="39" spans="1:5" ht="15.6" x14ac:dyDescent="0.3">
      <c r="A39" s="4" t="s">
        <v>122</v>
      </c>
      <c r="B39" s="4" t="s">
        <v>123</v>
      </c>
      <c r="C39" s="5"/>
      <c r="D39" s="9">
        <v>9.65</v>
      </c>
      <c r="E39" s="16">
        <v>53</v>
      </c>
    </row>
    <row r="40" spans="1:5" ht="15.6" x14ac:dyDescent="0.3">
      <c r="A40" s="4" t="s">
        <v>124</v>
      </c>
      <c r="B40" s="4" t="s">
        <v>125</v>
      </c>
      <c r="C40" s="5"/>
      <c r="D40" s="9">
        <v>0.54</v>
      </c>
      <c r="E40" s="16">
        <v>31</v>
      </c>
    </row>
    <row r="41" spans="1:5" ht="15.6" x14ac:dyDescent="0.3">
      <c r="A41" s="4" t="s">
        <v>126</v>
      </c>
      <c r="B41" s="4" t="s">
        <v>127</v>
      </c>
      <c r="C41" s="4" t="s">
        <v>47</v>
      </c>
      <c r="D41" s="9">
        <v>0.18</v>
      </c>
      <c r="E41" s="15"/>
    </row>
    <row r="42" spans="1:5" ht="15.6" x14ac:dyDescent="0.3">
      <c r="A42" s="4" t="s">
        <v>128</v>
      </c>
      <c r="B42" s="4" t="s">
        <v>129</v>
      </c>
      <c r="C42" s="5"/>
      <c r="D42" s="9">
        <v>0.6</v>
      </c>
      <c r="E42" s="16">
        <v>77</v>
      </c>
    </row>
    <row r="43" spans="1:5" ht="15.6" x14ac:dyDescent="0.3">
      <c r="A43" s="4" t="s">
        <v>130</v>
      </c>
      <c r="B43" s="4" t="s">
        <v>131</v>
      </c>
      <c r="C43" s="4" t="s">
        <v>57</v>
      </c>
      <c r="D43" s="9">
        <v>0.41</v>
      </c>
      <c r="E43" s="16">
        <v>13</v>
      </c>
    </row>
    <row r="44" spans="1:5" ht="15.6" x14ac:dyDescent="0.3">
      <c r="A44" s="4" t="s">
        <v>132</v>
      </c>
      <c r="B44" s="4" t="s">
        <v>133</v>
      </c>
      <c r="C44" s="5"/>
      <c r="D44" s="9">
        <v>1.1599999999999999</v>
      </c>
      <c r="E44" s="16">
        <v>165</v>
      </c>
    </row>
    <row r="45" spans="1:5" ht="15.6" x14ac:dyDescent="0.3">
      <c r="A45" s="4" t="s">
        <v>134</v>
      </c>
      <c r="B45" s="4" t="s">
        <v>135</v>
      </c>
      <c r="C45" s="5"/>
      <c r="D45" s="9">
        <v>0.68</v>
      </c>
      <c r="E45" s="16">
        <v>35</v>
      </c>
    </row>
    <row r="46" spans="1:5" ht="15.6" x14ac:dyDescent="0.3">
      <c r="A46" s="4" t="s">
        <v>136</v>
      </c>
      <c r="B46" s="4" t="s">
        <v>137</v>
      </c>
      <c r="C46" s="5"/>
      <c r="D46" s="9">
        <v>0.55000000000000004</v>
      </c>
      <c r="E46" s="16">
        <v>1</v>
      </c>
    </row>
    <row r="47" spans="1:5" ht="15.6" x14ac:dyDescent="0.3">
      <c r="A47" s="4" t="s">
        <v>138</v>
      </c>
      <c r="B47" s="4" t="s">
        <v>139</v>
      </c>
      <c r="C47" s="4" t="s">
        <v>57</v>
      </c>
      <c r="D47" s="9">
        <v>1.21</v>
      </c>
      <c r="E47" s="16">
        <v>6</v>
      </c>
    </row>
    <row r="48" spans="1:5" ht="15.6" x14ac:dyDescent="0.3">
      <c r="A48" s="4" t="s">
        <v>140</v>
      </c>
      <c r="B48" s="4" t="s">
        <v>141</v>
      </c>
      <c r="C48" s="5"/>
      <c r="D48" s="9">
        <v>1.01</v>
      </c>
      <c r="E48" s="16">
        <v>1</v>
      </c>
    </row>
    <row r="49" spans="1:5" ht="15.6" x14ac:dyDescent="0.3">
      <c r="A49" s="4" t="s">
        <v>142</v>
      </c>
      <c r="B49" s="4" t="s">
        <v>143</v>
      </c>
      <c r="C49" s="4" t="s">
        <v>47</v>
      </c>
      <c r="D49" s="9">
        <v>0.12</v>
      </c>
      <c r="E49" s="16">
        <v>8</v>
      </c>
    </row>
    <row r="50" spans="1:5" ht="15.6" x14ac:dyDescent="0.3">
      <c r="A50" s="4" t="s">
        <v>144</v>
      </c>
      <c r="B50" s="4" t="s">
        <v>145</v>
      </c>
      <c r="C50" s="4" t="s">
        <v>57</v>
      </c>
      <c r="D50" s="8"/>
      <c r="E50" s="15"/>
    </row>
    <row r="51" spans="1:5" ht="15.6" x14ac:dyDescent="0.3">
      <c r="A51" s="4" t="s">
        <v>146</v>
      </c>
      <c r="B51" s="4" t="s">
        <v>147</v>
      </c>
      <c r="C51" s="4" t="s">
        <v>64</v>
      </c>
      <c r="D51" s="9">
        <v>0.7</v>
      </c>
      <c r="E51" s="16">
        <v>1</v>
      </c>
    </row>
    <row r="52" spans="1:5" ht="15.6" x14ac:dyDescent="0.3">
      <c r="A52" s="4" t="s">
        <v>148</v>
      </c>
      <c r="B52" s="4" t="s">
        <v>147</v>
      </c>
      <c r="C52" s="4" t="s">
        <v>64</v>
      </c>
      <c r="D52" s="9">
        <v>3.38</v>
      </c>
      <c r="E52" s="16">
        <v>3</v>
      </c>
    </row>
    <row r="53" spans="1:5" ht="15.6" x14ac:dyDescent="0.3">
      <c r="A53" s="4" t="s">
        <v>149</v>
      </c>
      <c r="B53" s="4" t="s">
        <v>150</v>
      </c>
      <c r="C53" s="4" t="s">
        <v>47</v>
      </c>
      <c r="D53" s="9">
        <v>2.46</v>
      </c>
      <c r="E53" s="16">
        <v>166</v>
      </c>
    </row>
    <row r="54" spans="1:5" ht="15.6" x14ac:dyDescent="0.3">
      <c r="A54" s="4" t="s">
        <v>151</v>
      </c>
      <c r="B54" s="4" t="s">
        <v>152</v>
      </c>
      <c r="C54" s="4" t="s">
        <v>47</v>
      </c>
      <c r="D54" s="9">
        <v>0.56000000000000005</v>
      </c>
      <c r="E54" s="16">
        <v>64</v>
      </c>
    </row>
    <row r="55" spans="1:5" ht="15.6" x14ac:dyDescent="0.3">
      <c r="A55" s="4" t="s">
        <v>153</v>
      </c>
      <c r="B55" s="4" t="s">
        <v>154</v>
      </c>
      <c r="C55" s="4" t="s">
        <v>47</v>
      </c>
      <c r="D55" s="9">
        <v>1.2999999999999999E-2</v>
      </c>
      <c r="E55" s="15"/>
    </row>
    <row r="56" spans="1:5" ht="15.6" x14ac:dyDescent="0.3">
      <c r="A56" s="4" t="s">
        <v>155</v>
      </c>
      <c r="B56" s="4" t="s">
        <v>156</v>
      </c>
      <c r="C56" s="4" t="s">
        <v>57</v>
      </c>
      <c r="D56" s="9">
        <v>0.87</v>
      </c>
      <c r="E56" s="16">
        <v>28</v>
      </c>
    </row>
    <row r="57" spans="1:5" ht="15.6" x14ac:dyDescent="0.3">
      <c r="A57" s="4" t="s">
        <v>157</v>
      </c>
      <c r="B57" s="4" t="s">
        <v>158</v>
      </c>
      <c r="C57" s="5"/>
      <c r="D57" s="9">
        <v>0.68</v>
      </c>
      <c r="E57" s="16">
        <v>26</v>
      </c>
    </row>
    <row r="58" spans="1:5" ht="15.6" x14ac:dyDescent="0.3">
      <c r="A58" s="4" t="s">
        <v>159</v>
      </c>
      <c r="B58" s="4" t="s">
        <v>160</v>
      </c>
      <c r="C58" s="4" t="s">
        <v>57</v>
      </c>
      <c r="D58" s="9">
        <v>2.48</v>
      </c>
      <c r="E58" s="16">
        <v>210</v>
      </c>
    </row>
    <row r="59" spans="1:5" ht="15.6" x14ac:dyDescent="0.3">
      <c r="A59" s="4" t="s">
        <v>161</v>
      </c>
      <c r="B59" s="4" t="s">
        <v>162</v>
      </c>
      <c r="C59" s="4" t="s">
        <v>47</v>
      </c>
      <c r="D59" s="9">
        <v>0.85</v>
      </c>
      <c r="E59" s="16">
        <v>1</v>
      </c>
    </row>
    <row r="60" spans="1:5" ht="15.6" x14ac:dyDescent="0.3">
      <c r="A60" s="4" t="s">
        <v>163</v>
      </c>
      <c r="B60" s="4" t="s">
        <v>164</v>
      </c>
      <c r="C60" s="4" t="s">
        <v>57</v>
      </c>
      <c r="D60" s="9">
        <v>1.41</v>
      </c>
      <c r="E60" s="16">
        <v>125</v>
      </c>
    </row>
    <row r="61" spans="1:5" ht="15.6" x14ac:dyDescent="0.3">
      <c r="A61" s="4" t="s">
        <v>165</v>
      </c>
      <c r="B61" s="4" t="s">
        <v>166</v>
      </c>
      <c r="C61" s="4" t="s">
        <v>47</v>
      </c>
      <c r="D61" s="9">
        <v>1.46</v>
      </c>
      <c r="E61" s="16">
        <v>11</v>
      </c>
    </row>
    <row r="62" spans="1:5" ht="15.6" x14ac:dyDescent="0.3">
      <c r="A62" s="4" t="s">
        <v>167</v>
      </c>
      <c r="B62" s="4" t="s">
        <v>168</v>
      </c>
      <c r="C62" s="4" t="s">
        <v>47</v>
      </c>
      <c r="D62" s="9">
        <v>1.44</v>
      </c>
      <c r="E62" s="16">
        <v>266</v>
      </c>
    </row>
    <row r="63" spans="1:5" ht="15.6" x14ac:dyDescent="0.3">
      <c r="A63" s="4" t="s">
        <v>169</v>
      </c>
      <c r="B63" s="4" t="s">
        <v>170</v>
      </c>
      <c r="C63" s="4" t="s">
        <v>57</v>
      </c>
      <c r="D63" s="9">
        <v>0.73</v>
      </c>
      <c r="E63" s="16">
        <v>57</v>
      </c>
    </row>
    <row r="64" spans="1:5" ht="15.6" x14ac:dyDescent="0.3">
      <c r="A64" s="4" t="s">
        <v>171</v>
      </c>
      <c r="B64" s="4" t="s">
        <v>172</v>
      </c>
      <c r="C64" s="4" t="s">
        <v>64</v>
      </c>
      <c r="D64" s="9">
        <v>1.0999999999999999E-2</v>
      </c>
      <c r="E64" s="15"/>
    </row>
    <row r="65" spans="1:5" ht="15.6" x14ac:dyDescent="0.3">
      <c r="A65" s="4" t="s">
        <v>173</v>
      </c>
      <c r="B65" s="4" t="s">
        <v>174</v>
      </c>
      <c r="C65" s="5"/>
      <c r="D65" s="9">
        <v>3.7</v>
      </c>
      <c r="E65" s="15"/>
    </row>
    <row r="66" spans="1:5" ht="15.6" x14ac:dyDescent="0.3">
      <c r="A66" s="4" t="s">
        <v>175</v>
      </c>
      <c r="B66" s="5"/>
      <c r="C66" s="4" t="s">
        <v>176</v>
      </c>
      <c r="D66" s="9">
        <v>75.41</v>
      </c>
      <c r="E66" s="16">
        <v>1493</v>
      </c>
    </row>
    <row r="67" spans="1:5" ht="15.6" x14ac:dyDescent="0.3">
      <c r="A67" s="4" t="s">
        <v>177</v>
      </c>
      <c r="B67" s="4" t="s">
        <v>178</v>
      </c>
      <c r="C67" s="5"/>
      <c r="D67" s="9">
        <v>0.56000000000000005</v>
      </c>
      <c r="E67" s="16">
        <v>32</v>
      </c>
    </row>
    <row r="68" spans="1:5" ht="15.6" x14ac:dyDescent="0.3">
      <c r="A68" s="4" t="s">
        <v>181</v>
      </c>
      <c r="B68" s="4" t="s">
        <v>182</v>
      </c>
      <c r="C68" s="5"/>
      <c r="D68" s="9">
        <v>0.02</v>
      </c>
      <c r="E68" s="15"/>
    </row>
    <row r="69" spans="1:5" ht="15.6" x14ac:dyDescent="0.3">
      <c r="A69" s="4" t="s">
        <v>179</v>
      </c>
      <c r="B69" s="4" t="s">
        <v>180</v>
      </c>
      <c r="C69" s="4" t="s">
        <v>47</v>
      </c>
      <c r="D69" s="8"/>
      <c r="E69" s="15"/>
    </row>
    <row r="70" spans="1:5" ht="15.6" x14ac:dyDescent="0.3">
      <c r="A70" s="4" t="s">
        <v>183</v>
      </c>
      <c r="B70" s="4" t="s">
        <v>184</v>
      </c>
      <c r="C70" s="4" t="s">
        <v>47</v>
      </c>
      <c r="D70" s="9">
        <v>0.31</v>
      </c>
      <c r="E70" s="15"/>
    </row>
    <row r="71" spans="1:5" ht="15.6" x14ac:dyDescent="0.3">
      <c r="A71" s="4" t="s">
        <v>185</v>
      </c>
      <c r="B71" s="4" t="s">
        <v>186</v>
      </c>
      <c r="C71" s="5"/>
      <c r="D71" s="9">
        <v>0.6</v>
      </c>
      <c r="E71" s="16">
        <v>38</v>
      </c>
    </row>
    <row r="72" spans="1:5" ht="15.6" x14ac:dyDescent="0.3">
      <c r="A72" s="4" t="s">
        <v>187</v>
      </c>
      <c r="B72" s="4" t="s">
        <v>172</v>
      </c>
      <c r="C72" s="5"/>
      <c r="D72" s="8"/>
      <c r="E72" s="15"/>
    </row>
    <row r="73" spans="1:5" ht="15.6" x14ac:dyDescent="0.3">
      <c r="A73" s="4" t="s">
        <v>188</v>
      </c>
      <c r="B73" s="4" t="s">
        <v>189</v>
      </c>
      <c r="C73" s="4" t="s">
        <v>57</v>
      </c>
      <c r="D73" s="9">
        <v>0.53</v>
      </c>
      <c r="E73" s="16">
        <v>1</v>
      </c>
    </row>
    <row r="74" spans="1:5" ht="15.6" x14ac:dyDescent="0.3">
      <c r="A74" s="4" t="s">
        <v>190</v>
      </c>
      <c r="B74" s="4" t="s">
        <v>191</v>
      </c>
      <c r="C74" s="4" t="s">
        <v>57</v>
      </c>
      <c r="D74" s="9">
        <v>1.64</v>
      </c>
      <c r="E74" s="16">
        <v>622</v>
      </c>
    </row>
    <row r="75" spans="1:5" ht="15.6" x14ac:dyDescent="0.3">
      <c r="A75" s="4" t="s">
        <v>192</v>
      </c>
      <c r="B75" s="4" t="s">
        <v>193</v>
      </c>
      <c r="C75" s="4" t="s">
        <v>57</v>
      </c>
      <c r="D75" s="9">
        <v>1.33</v>
      </c>
      <c r="E75" s="16">
        <v>35</v>
      </c>
    </row>
    <row r="76" spans="1:5" ht="15.6" x14ac:dyDescent="0.3">
      <c r="A76" s="4" t="s">
        <v>194</v>
      </c>
      <c r="B76" s="5"/>
      <c r="C76" s="5"/>
      <c r="D76" s="9">
        <v>0.99</v>
      </c>
      <c r="E76" s="16">
        <v>5</v>
      </c>
    </row>
    <row r="77" spans="1:5" ht="15.6" x14ac:dyDescent="0.3">
      <c r="A77" s="4" t="s">
        <v>195</v>
      </c>
      <c r="B77" s="4" t="s">
        <v>196</v>
      </c>
      <c r="C77" s="4" t="s">
        <v>57</v>
      </c>
      <c r="D77" s="9">
        <v>1.29</v>
      </c>
      <c r="E77" s="16">
        <v>48</v>
      </c>
    </row>
    <row r="78" spans="1:5" ht="15.6" x14ac:dyDescent="0.3">
      <c r="A78" s="4" t="s">
        <v>197</v>
      </c>
      <c r="B78" s="4" t="s">
        <v>198</v>
      </c>
      <c r="C78" s="4" t="s">
        <v>47</v>
      </c>
      <c r="D78" s="9">
        <v>0.106</v>
      </c>
      <c r="E78" s="15"/>
    </row>
    <row r="79" spans="1:5" ht="15.6" x14ac:dyDescent="0.3">
      <c r="A79" s="4" t="s">
        <v>199</v>
      </c>
      <c r="B79" s="4" t="s">
        <v>200</v>
      </c>
      <c r="C79" s="4" t="s">
        <v>47</v>
      </c>
      <c r="D79" s="9">
        <v>1.38</v>
      </c>
      <c r="E79" s="16">
        <v>210</v>
      </c>
    </row>
    <row r="80" spans="1:5" ht="15.6" x14ac:dyDescent="0.3">
      <c r="A80" s="4" t="s">
        <v>201</v>
      </c>
      <c r="B80" s="4" t="s">
        <v>202</v>
      </c>
      <c r="C80" s="4" t="s">
        <v>57</v>
      </c>
      <c r="D80" s="9">
        <v>0.53</v>
      </c>
      <c r="E80" s="16">
        <v>386</v>
      </c>
    </row>
    <row r="81" spans="1:5" ht="15.6" x14ac:dyDescent="0.3">
      <c r="A81" s="4" t="s">
        <v>203</v>
      </c>
      <c r="B81" s="4" t="s">
        <v>204</v>
      </c>
      <c r="C81" s="5"/>
      <c r="D81" s="9">
        <v>1.36</v>
      </c>
      <c r="E81" s="16">
        <v>5</v>
      </c>
    </row>
    <row r="82" spans="1:5" ht="15.6" x14ac:dyDescent="0.3">
      <c r="A82" s="4" t="s">
        <v>205</v>
      </c>
      <c r="B82" s="4" t="s">
        <v>206</v>
      </c>
      <c r="C82" s="5"/>
      <c r="D82" s="9">
        <v>2.42</v>
      </c>
      <c r="E82" s="16">
        <v>111</v>
      </c>
    </row>
    <row r="83" spans="1:5" ht="15.6" x14ac:dyDescent="0.3">
      <c r="A83" s="4" t="s">
        <v>207</v>
      </c>
      <c r="B83" s="4" t="s">
        <v>208</v>
      </c>
      <c r="C83" s="4" t="s">
        <v>47</v>
      </c>
      <c r="D83" s="9">
        <v>0.22</v>
      </c>
      <c r="E83" s="16">
        <v>36</v>
      </c>
    </row>
    <row r="84" spans="1:5" ht="15.6" x14ac:dyDescent="0.3">
      <c r="A84" s="4" t="s">
        <v>209</v>
      </c>
      <c r="B84" s="4" t="s">
        <v>210</v>
      </c>
      <c r="C84" s="4" t="s">
        <v>47</v>
      </c>
      <c r="D84" s="9">
        <v>7.9000000000000001E-2</v>
      </c>
      <c r="E84" s="15"/>
    </row>
    <row r="85" spans="1:5" ht="15.6" x14ac:dyDescent="0.3">
      <c r="A85" s="4" t="s">
        <v>211</v>
      </c>
      <c r="B85" s="4" t="s">
        <v>212</v>
      </c>
      <c r="C85" s="4" t="s">
        <v>47</v>
      </c>
      <c r="D85" s="9">
        <v>2.5999999999999999E-2</v>
      </c>
      <c r="E85" s="15"/>
    </row>
    <row r="86" spans="1:5" ht="15.6" x14ac:dyDescent="0.3">
      <c r="A86" s="4" t="s">
        <v>213</v>
      </c>
      <c r="B86" s="4" t="s">
        <v>214</v>
      </c>
      <c r="C86" s="4" t="s">
        <v>47</v>
      </c>
      <c r="D86" s="9">
        <v>0.83</v>
      </c>
      <c r="E86" s="16">
        <v>263</v>
      </c>
    </row>
    <row r="87" spans="1:5" ht="15.6" x14ac:dyDescent="0.3">
      <c r="A87" s="4" t="s">
        <v>215</v>
      </c>
      <c r="B87" s="4" t="s">
        <v>216</v>
      </c>
      <c r="C87" s="4" t="s">
        <v>64</v>
      </c>
      <c r="D87" s="9">
        <v>0.77</v>
      </c>
      <c r="E87" s="16">
        <v>1</v>
      </c>
    </row>
    <row r="88" spans="1:5" ht="15.6" x14ac:dyDescent="0.3">
      <c r="A88" s="4" t="s">
        <v>217</v>
      </c>
      <c r="B88" s="4" t="s">
        <v>218</v>
      </c>
      <c r="C88" s="4" t="s">
        <v>47</v>
      </c>
      <c r="D88" s="8"/>
      <c r="E88" s="15"/>
    </row>
    <row r="89" spans="1:5" ht="15.6" x14ac:dyDescent="0.3">
      <c r="A89" s="4" t="s">
        <v>219</v>
      </c>
      <c r="B89" s="4" t="s">
        <v>220</v>
      </c>
      <c r="C89" s="4" t="s">
        <v>221</v>
      </c>
      <c r="D89" s="9">
        <v>4.5999999999999999E-2</v>
      </c>
      <c r="E89" s="15"/>
    </row>
    <row r="90" spans="1:5" ht="15.6" x14ac:dyDescent="0.3">
      <c r="A90" s="4" t="s">
        <v>222</v>
      </c>
      <c r="B90" s="4" t="s">
        <v>223</v>
      </c>
      <c r="C90" s="5"/>
      <c r="D90" s="9">
        <v>16.48</v>
      </c>
      <c r="E90" s="16">
        <v>16</v>
      </c>
    </row>
    <row r="91" spans="1:5" ht="15.6" x14ac:dyDescent="0.3">
      <c r="A91" s="4" t="s">
        <v>224</v>
      </c>
      <c r="B91" s="4" t="s">
        <v>225</v>
      </c>
      <c r="C91" s="4" t="s">
        <v>47</v>
      </c>
      <c r="D91" s="9">
        <v>1.41</v>
      </c>
      <c r="E91" s="16">
        <v>153</v>
      </c>
    </row>
    <row r="92" spans="1:5" ht="15.6" x14ac:dyDescent="0.3">
      <c r="A92" s="4" t="s">
        <v>226</v>
      </c>
      <c r="B92" s="4" t="s">
        <v>227</v>
      </c>
      <c r="C92" s="4" t="s">
        <v>47</v>
      </c>
      <c r="D92" s="9">
        <v>0.22</v>
      </c>
      <c r="E92" s="15"/>
    </row>
    <row r="93" spans="1:5" ht="15.6" x14ac:dyDescent="0.3">
      <c r="A93" s="4" t="s">
        <v>228</v>
      </c>
      <c r="B93" s="5"/>
      <c r="C93" s="5"/>
      <c r="D93" s="9">
        <v>0.98</v>
      </c>
      <c r="E93" s="16">
        <v>1</v>
      </c>
    </row>
    <row r="94" spans="1:5" ht="15.6" x14ac:dyDescent="0.3">
      <c r="A94" s="4" t="s">
        <v>229</v>
      </c>
      <c r="B94" s="5"/>
      <c r="C94" s="5"/>
      <c r="D94" s="9">
        <v>1.22</v>
      </c>
      <c r="E94" s="16">
        <v>1</v>
      </c>
    </row>
    <row r="95" spans="1:5" ht="15.6" x14ac:dyDescent="0.3">
      <c r="A95" s="4" t="s">
        <v>230</v>
      </c>
      <c r="B95" s="5"/>
      <c r="C95" s="4" t="s">
        <v>47</v>
      </c>
      <c r="D95" s="9">
        <v>1.71</v>
      </c>
      <c r="E95" s="16">
        <v>2</v>
      </c>
    </row>
    <row r="96" spans="1:5" ht="15.6" x14ac:dyDescent="0.3">
      <c r="A96" s="4" t="s">
        <v>231</v>
      </c>
      <c r="B96" s="4" t="s">
        <v>232</v>
      </c>
      <c r="C96" s="4" t="s">
        <v>47</v>
      </c>
      <c r="D96" s="9">
        <v>1.21</v>
      </c>
      <c r="E96" s="16">
        <v>70</v>
      </c>
    </row>
    <row r="97" spans="1:5" ht="15.6" x14ac:dyDescent="0.3">
      <c r="A97" s="4" t="s">
        <v>233</v>
      </c>
      <c r="B97" s="4" t="s">
        <v>234</v>
      </c>
      <c r="C97" s="5"/>
      <c r="D97" s="8"/>
      <c r="E97" s="15"/>
    </row>
    <row r="98" spans="1:5" ht="15.6" x14ac:dyDescent="0.3">
      <c r="A98" s="4" t="s">
        <v>235</v>
      </c>
      <c r="B98" s="4" t="s">
        <v>236</v>
      </c>
      <c r="C98" s="4" t="s">
        <v>47</v>
      </c>
      <c r="D98" s="9">
        <v>0.38</v>
      </c>
      <c r="E98" s="15"/>
    </row>
    <row r="99" spans="1:5" ht="15.6" x14ac:dyDescent="0.3">
      <c r="A99" s="4" t="s">
        <v>237</v>
      </c>
      <c r="B99" s="4" t="s">
        <v>238</v>
      </c>
      <c r="C99" s="4" t="s">
        <v>57</v>
      </c>
      <c r="D99" s="9">
        <v>0.59</v>
      </c>
      <c r="E99" s="16">
        <v>188</v>
      </c>
    </row>
    <row r="100" spans="1:5" ht="15.6" x14ac:dyDescent="0.3">
      <c r="A100" s="4" t="s">
        <v>239</v>
      </c>
      <c r="B100" s="4" t="s">
        <v>240</v>
      </c>
      <c r="C100" s="5"/>
      <c r="D100" s="9">
        <v>0.54</v>
      </c>
      <c r="E100" s="16">
        <v>42</v>
      </c>
    </row>
    <row r="101" spans="1:5" ht="15.6" x14ac:dyDescent="0.3">
      <c r="A101" s="4" t="s">
        <v>241</v>
      </c>
      <c r="B101" s="4" t="s">
        <v>242</v>
      </c>
      <c r="C101" s="4" t="s">
        <v>57</v>
      </c>
      <c r="D101" s="9">
        <v>0.64</v>
      </c>
      <c r="E101" s="16">
        <v>1</v>
      </c>
    </row>
    <row r="102" spans="1:5" ht="15.6" x14ac:dyDescent="0.3">
      <c r="A102" s="4" t="s">
        <v>243</v>
      </c>
      <c r="B102" s="4" t="s">
        <v>244</v>
      </c>
      <c r="C102" s="4" t="s">
        <v>57</v>
      </c>
      <c r="D102" s="9">
        <v>0.49</v>
      </c>
      <c r="E102" s="16">
        <v>7</v>
      </c>
    </row>
    <row r="103" spans="1:5" ht="15.6" x14ac:dyDescent="0.3">
      <c r="A103" s="4" t="s">
        <v>245</v>
      </c>
      <c r="B103" s="4" t="s">
        <v>246</v>
      </c>
      <c r="C103" s="4" t="s">
        <v>79</v>
      </c>
      <c r="D103" s="9">
        <v>1</v>
      </c>
      <c r="E103" s="16">
        <v>13</v>
      </c>
    </row>
    <row r="104" spans="1:5" ht="15.6" x14ac:dyDescent="0.3">
      <c r="A104" s="4" t="s">
        <v>247</v>
      </c>
      <c r="B104" s="4" t="s">
        <v>248</v>
      </c>
      <c r="C104" s="4" t="s">
        <v>47</v>
      </c>
      <c r="D104" s="9">
        <v>1.56</v>
      </c>
      <c r="E104" s="16">
        <v>2</v>
      </c>
    </row>
    <row r="105" spans="1:5" ht="15.6" x14ac:dyDescent="0.3">
      <c r="A105" s="4" t="s">
        <v>249</v>
      </c>
      <c r="B105" s="4" t="s">
        <v>250</v>
      </c>
      <c r="C105" s="4" t="s">
        <v>79</v>
      </c>
      <c r="D105" s="9">
        <v>1.34</v>
      </c>
      <c r="E105" s="16">
        <v>6</v>
      </c>
    </row>
    <row r="106" spans="1:5" ht="15.6" x14ac:dyDescent="0.3">
      <c r="A106" s="4" t="s">
        <v>251</v>
      </c>
      <c r="B106" s="5"/>
      <c r="C106" s="4" t="s">
        <v>57</v>
      </c>
      <c r="D106" s="9">
        <v>0.52</v>
      </c>
      <c r="E106" s="16">
        <v>1</v>
      </c>
    </row>
    <row r="107" spans="1:5" ht="15.6" x14ac:dyDescent="0.3">
      <c r="A107" s="4" t="s">
        <v>254</v>
      </c>
      <c r="B107" s="4" t="s">
        <v>255</v>
      </c>
      <c r="C107" s="4" t="s">
        <v>47</v>
      </c>
      <c r="D107" s="9">
        <v>19.649999999999999</v>
      </c>
      <c r="E107" s="16">
        <v>1861</v>
      </c>
    </row>
    <row r="108" spans="1:5" ht="15.6" x14ac:dyDescent="0.3">
      <c r="A108" s="4" t="s">
        <v>256</v>
      </c>
      <c r="B108" s="4" t="s">
        <v>257</v>
      </c>
      <c r="C108" s="4" t="s">
        <v>47</v>
      </c>
      <c r="D108" s="9">
        <v>51.51</v>
      </c>
      <c r="E108" s="16">
        <v>2587</v>
      </c>
    </row>
    <row r="109" spans="1:5" ht="15.6" x14ac:dyDescent="0.3">
      <c r="A109" s="4" t="s">
        <v>258</v>
      </c>
      <c r="B109" s="4" t="s">
        <v>259</v>
      </c>
      <c r="C109" s="5"/>
      <c r="D109" s="9">
        <v>2.57</v>
      </c>
      <c r="E109" s="16">
        <v>70</v>
      </c>
    </row>
    <row r="110" spans="1:5" ht="15.6" x14ac:dyDescent="0.3">
      <c r="A110" s="4" t="s">
        <v>260</v>
      </c>
      <c r="B110" s="4" t="s">
        <v>261</v>
      </c>
      <c r="C110" s="4" t="s">
        <v>79</v>
      </c>
      <c r="D110" s="9">
        <v>0.55000000000000004</v>
      </c>
      <c r="E110" s="16">
        <v>2</v>
      </c>
    </row>
    <row r="111" spans="1:5" ht="15.6" x14ac:dyDescent="0.3">
      <c r="A111" s="4" t="s">
        <v>252</v>
      </c>
      <c r="B111" s="4" t="s">
        <v>253</v>
      </c>
      <c r="C111" s="5"/>
      <c r="D111" s="8"/>
      <c r="E111" s="15"/>
    </row>
    <row r="112" spans="1:5" ht="15.6" x14ac:dyDescent="0.3">
      <c r="A112" s="4" t="s">
        <v>262</v>
      </c>
      <c r="B112" s="5"/>
      <c r="C112" s="4" t="s">
        <v>47</v>
      </c>
      <c r="D112" s="9">
        <v>0.53</v>
      </c>
      <c r="E112" s="16">
        <v>108</v>
      </c>
    </row>
    <row r="113" spans="1:5" ht="15.6" x14ac:dyDescent="0.3">
      <c r="A113" s="4" t="s">
        <v>263</v>
      </c>
      <c r="B113" s="4" t="s">
        <v>264</v>
      </c>
      <c r="C113" s="4" t="s">
        <v>79</v>
      </c>
      <c r="D113" s="9">
        <v>0.87</v>
      </c>
      <c r="E113" s="16">
        <v>1</v>
      </c>
    </row>
    <row r="114" spans="1:5" ht="15.6" x14ac:dyDescent="0.3">
      <c r="A114" s="4" t="s">
        <v>265</v>
      </c>
      <c r="B114" s="4" t="s">
        <v>266</v>
      </c>
      <c r="C114" s="5"/>
      <c r="D114" s="9">
        <v>0.64</v>
      </c>
      <c r="E114" s="16">
        <v>110</v>
      </c>
    </row>
    <row r="115" spans="1:5" ht="15.6" x14ac:dyDescent="0.3">
      <c r="A115" s="4" t="s">
        <v>267</v>
      </c>
      <c r="B115" s="4" t="s">
        <v>268</v>
      </c>
      <c r="C115" s="4" t="s">
        <v>176</v>
      </c>
      <c r="D115" s="9">
        <v>8.9700000000000006</v>
      </c>
      <c r="E115" s="16">
        <v>300</v>
      </c>
    </row>
    <row r="116" spans="1:5" ht="15.6" x14ac:dyDescent="0.3">
      <c r="A116" s="4" t="s">
        <v>269</v>
      </c>
      <c r="B116" s="4" t="s">
        <v>270</v>
      </c>
      <c r="C116" s="5"/>
      <c r="D116" s="9">
        <v>0.45</v>
      </c>
      <c r="E116" s="16">
        <v>6</v>
      </c>
    </row>
    <row r="117" spans="1:5" ht="15.6" x14ac:dyDescent="0.3">
      <c r="A117" s="4" t="s">
        <v>271</v>
      </c>
      <c r="B117" s="4" t="s">
        <v>272</v>
      </c>
      <c r="C117" s="5"/>
      <c r="D117" s="9">
        <v>0.56000000000000005</v>
      </c>
      <c r="E117" s="16">
        <v>11</v>
      </c>
    </row>
    <row r="118" spans="1:5" ht="15.6" x14ac:dyDescent="0.3">
      <c r="A118" s="4" t="s">
        <v>273</v>
      </c>
      <c r="B118" s="4" t="s">
        <v>274</v>
      </c>
      <c r="C118" s="4" t="s">
        <v>64</v>
      </c>
      <c r="D118" s="9">
        <v>3.2</v>
      </c>
      <c r="E118" s="15"/>
    </row>
    <row r="119" spans="1:5" ht="15.6" x14ac:dyDescent="0.3">
      <c r="A119" s="4" t="s">
        <v>275</v>
      </c>
      <c r="B119" s="4" t="s">
        <v>276</v>
      </c>
      <c r="C119" s="4" t="s">
        <v>47</v>
      </c>
      <c r="D119" s="8"/>
      <c r="E119" s="15"/>
    </row>
    <row r="120" spans="1:5" ht="15.6" x14ac:dyDescent="0.3">
      <c r="A120" s="4" t="s">
        <v>277</v>
      </c>
      <c r="B120" s="4" t="s">
        <v>278</v>
      </c>
      <c r="C120" s="4" t="s">
        <v>47</v>
      </c>
      <c r="D120" s="9">
        <v>0.09</v>
      </c>
      <c r="E120" s="15"/>
    </row>
    <row r="121" spans="1:5" ht="15.6" x14ac:dyDescent="0.3">
      <c r="A121" s="4" t="s">
        <v>279</v>
      </c>
      <c r="B121" s="4" t="s">
        <v>73</v>
      </c>
      <c r="C121" s="4" t="s">
        <v>57</v>
      </c>
      <c r="D121" s="9">
        <v>0.57999999999999996</v>
      </c>
      <c r="E121" s="16">
        <v>1</v>
      </c>
    </row>
    <row r="122" spans="1:5" ht="15.6" x14ac:dyDescent="0.3">
      <c r="A122" s="4" t="s">
        <v>280</v>
      </c>
      <c r="B122" s="4" t="s">
        <v>281</v>
      </c>
      <c r="C122" s="4" t="s">
        <v>47</v>
      </c>
      <c r="D122" s="9">
        <v>0.04</v>
      </c>
      <c r="E122" s="16">
        <v>6</v>
      </c>
    </row>
    <row r="123" spans="1:5" ht="15.6" x14ac:dyDescent="0.3">
      <c r="A123" s="4" t="s">
        <v>282</v>
      </c>
      <c r="B123" s="4" t="s">
        <v>95</v>
      </c>
      <c r="C123" s="4" t="s">
        <v>57</v>
      </c>
      <c r="D123" s="9">
        <v>0.67</v>
      </c>
      <c r="E123" s="16">
        <v>15</v>
      </c>
    </row>
    <row r="124" spans="1:5" ht="15.6" x14ac:dyDescent="0.3">
      <c r="A124" s="4" t="s">
        <v>283</v>
      </c>
      <c r="B124" s="5"/>
      <c r="C124" s="4" t="s">
        <v>47</v>
      </c>
      <c r="D124" s="9">
        <v>1.55</v>
      </c>
      <c r="E124" s="16">
        <v>2</v>
      </c>
    </row>
    <row r="125" spans="1:5" ht="15.6" x14ac:dyDescent="0.3">
      <c r="A125" s="4" t="s">
        <v>284</v>
      </c>
      <c r="B125" s="4" t="s">
        <v>285</v>
      </c>
      <c r="C125" s="5"/>
      <c r="D125" s="9">
        <v>1.07</v>
      </c>
      <c r="E125" s="16">
        <v>18</v>
      </c>
    </row>
    <row r="126" spans="1:5" ht="15.6" x14ac:dyDescent="0.3">
      <c r="A126" s="4" t="s">
        <v>286</v>
      </c>
      <c r="B126" s="4" t="s">
        <v>287</v>
      </c>
      <c r="C126" s="5"/>
      <c r="D126" s="9">
        <v>1.05</v>
      </c>
      <c r="E126" s="16">
        <v>82</v>
      </c>
    </row>
    <row r="127" spans="1:5" ht="15.6" x14ac:dyDescent="0.3">
      <c r="A127" s="4" t="s">
        <v>288</v>
      </c>
      <c r="B127" s="4" t="s">
        <v>289</v>
      </c>
      <c r="C127" s="4" t="s">
        <v>47</v>
      </c>
      <c r="D127" s="9">
        <v>1.24</v>
      </c>
      <c r="E127" s="16">
        <v>91</v>
      </c>
    </row>
    <row r="128" spans="1:5" ht="15.6" x14ac:dyDescent="0.3">
      <c r="A128" s="4" t="s">
        <v>290</v>
      </c>
      <c r="B128" s="4" t="s">
        <v>291</v>
      </c>
      <c r="C128" s="4" t="s">
        <v>47</v>
      </c>
      <c r="D128" s="9">
        <v>0.71</v>
      </c>
      <c r="E128" s="16">
        <v>213</v>
      </c>
    </row>
    <row r="129" spans="1:5" ht="15.6" x14ac:dyDescent="0.3">
      <c r="A129" s="4" t="s">
        <v>292</v>
      </c>
      <c r="B129" s="4" t="s">
        <v>293</v>
      </c>
      <c r="C129" s="4" t="s">
        <v>47</v>
      </c>
      <c r="D129" s="9">
        <v>1.64</v>
      </c>
      <c r="E129" s="16">
        <v>177</v>
      </c>
    </row>
    <row r="130" spans="1:5" ht="15.6" x14ac:dyDescent="0.3">
      <c r="A130" s="4" t="s">
        <v>294</v>
      </c>
      <c r="B130" s="5"/>
      <c r="C130" s="5"/>
      <c r="D130" s="9">
        <v>0.7</v>
      </c>
      <c r="E130" s="16">
        <v>80</v>
      </c>
    </row>
    <row r="131" spans="1:5" ht="15.6" x14ac:dyDescent="0.3">
      <c r="A131" s="4" t="s">
        <v>295</v>
      </c>
      <c r="B131" s="4" t="s">
        <v>296</v>
      </c>
      <c r="C131" s="4" t="s">
        <v>57</v>
      </c>
      <c r="D131" s="9">
        <v>0.56000000000000005</v>
      </c>
      <c r="E131" s="16">
        <v>2</v>
      </c>
    </row>
    <row r="132" spans="1:5" ht="15.6" x14ac:dyDescent="0.3">
      <c r="A132" s="4" t="s">
        <v>297</v>
      </c>
      <c r="B132" s="4" t="s">
        <v>298</v>
      </c>
      <c r="C132" s="5"/>
      <c r="D132" s="9">
        <v>0.64</v>
      </c>
      <c r="E132" s="16">
        <v>73</v>
      </c>
    </row>
    <row r="133" spans="1:5" ht="15.6" x14ac:dyDescent="0.3">
      <c r="A133" s="4" t="s">
        <v>299</v>
      </c>
      <c r="B133" s="4" t="s">
        <v>300</v>
      </c>
      <c r="C133" s="4" t="s">
        <v>64</v>
      </c>
      <c r="D133" s="9">
        <v>0.87</v>
      </c>
      <c r="E133" s="16">
        <v>1</v>
      </c>
    </row>
    <row r="134" spans="1:5" ht="15.6" x14ac:dyDescent="0.3">
      <c r="A134" s="4" t="s">
        <v>301</v>
      </c>
      <c r="B134" s="4" t="s">
        <v>302</v>
      </c>
      <c r="C134" s="4" t="s">
        <v>47</v>
      </c>
      <c r="D134" s="9">
        <v>0.57999999999999996</v>
      </c>
      <c r="E134" s="15"/>
    </row>
    <row r="135" spans="1:5" ht="15.6" x14ac:dyDescent="0.3">
      <c r="A135" s="4" t="s">
        <v>303</v>
      </c>
      <c r="B135" s="4" t="s">
        <v>304</v>
      </c>
      <c r="C135" s="5"/>
      <c r="D135" s="9">
        <v>0.77</v>
      </c>
      <c r="E135" s="16">
        <v>4</v>
      </c>
    </row>
    <row r="136" spans="1:5" ht="15.6" x14ac:dyDescent="0.3">
      <c r="A136" s="4" t="s">
        <v>306</v>
      </c>
      <c r="B136" s="4" t="s">
        <v>307</v>
      </c>
      <c r="C136" s="4" t="s">
        <v>221</v>
      </c>
      <c r="D136" s="8"/>
      <c r="E136" s="15"/>
    </row>
    <row r="137" spans="1:5" ht="15.6" x14ac:dyDescent="0.3">
      <c r="A137" s="4" t="s">
        <v>305</v>
      </c>
      <c r="B137" s="4" t="s">
        <v>278</v>
      </c>
      <c r="C137" s="4" t="s">
        <v>47</v>
      </c>
      <c r="D137" s="9">
        <v>0.2</v>
      </c>
      <c r="E137" s="15"/>
    </row>
    <row r="138" spans="1:5" ht="15.6" x14ac:dyDescent="0.3">
      <c r="A138" s="4" t="s">
        <v>308</v>
      </c>
      <c r="B138" s="4" t="s">
        <v>309</v>
      </c>
      <c r="C138" s="5"/>
      <c r="D138" s="9">
        <v>4.03</v>
      </c>
      <c r="E138" s="16">
        <v>243</v>
      </c>
    </row>
    <row r="139" spans="1:5" ht="15.6" x14ac:dyDescent="0.3">
      <c r="A139" s="4" t="s">
        <v>310</v>
      </c>
      <c r="B139" s="4" t="s">
        <v>311</v>
      </c>
      <c r="C139" s="4" t="s">
        <v>47</v>
      </c>
      <c r="D139" s="9">
        <v>1.62</v>
      </c>
      <c r="E139" s="16">
        <v>11</v>
      </c>
    </row>
    <row r="140" spans="1:5" ht="15.6" x14ac:dyDescent="0.3">
      <c r="A140" s="4" t="s">
        <v>312</v>
      </c>
      <c r="B140" s="4" t="s">
        <v>313</v>
      </c>
      <c r="C140" s="4" t="s">
        <v>47</v>
      </c>
      <c r="D140" s="9">
        <v>0.83</v>
      </c>
      <c r="E140" s="16">
        <v>188</v>
      </c>
    </row>
    <row r="141" spans="1:5" ht="15.6" x14ac:dyDescent="0.3">
      <c r="A141" s="4" t="s">
        <v>314</v>
      </c>
      <c r="B141" s="4" t="s">
        <v>315</v>
      </c>
      <c r="C141" s="4" t="s">
        <v>47</v>
      </c>
      <c r="D141" s="9">
        <v>0.57999999999999996</v>
      </c>
      <c r="E141" s="16">
        <v>1</v>
      </c>
    </row>
    <row r="142" spans="1:5" ht="15.6" x14ac:dyDescent="0.3">
      <c r="A142" s="4" t="s">
        <v>316</v>
      </c>
      <c r="B142" s="4" t="s">
        <v>113</v>
      </c>
      <c r="C142" s="5"/>
      <c r="D142" s="9">
        <v>0.69</v>
      </c>
      <c r="E142" s="16">
        <v>3</v>
      </c>
    </row>
    <row r="143" spans="1:5" ht="15.6" x14ac:dyDescent="0.3">
      <c r="A143" s="4" t="s">
        <v>317</v>
      </c>
      <c r="B143" s="4" t="s">
        <v>318</v>
      </c>
      <c r="C143" s="4" t="s">
        <v>64</v>
      </c>
      <c r="D143" s="8"/>
      <c r="E143" s="15"/>
    </row>
    <row r="144" spans="1:5" ht="15.6" x14ac:dyDescent="0.3">
      <c r="A144" s="4" t="s">
        <v>319</v>
      </c>
      <c r="B144" s="4" t="s">
        <v>320</v>
      </c>
      <c r="C144" s="5"/>
      <c r="D144" s="9">
        <v>1.03</v>
      </c>
      <c r="E144" s="16">
        <v>99</v>
      </c>
    </row>
    <row r="145" spans="1:5" ht="15.6" x14ac:dyDescent="0.3">
      <c r="A145" s="4" t="s">
        <v>321</v>
      </c>
      <c r="B145" s="4" t="s">
        <v>322</v>
      </c>
      <c r="C145" s="5"/>
      <c r="D145" s="9">
        <v>7.4999999999999997E-2</v>
      </c>
      <c r="E145" s="15"/>
    </row>
    <row r="146" spans="1:5" ht="15.6" x14ac:dyDescent="0.3">
      <c r="A146" s="4" t="s">
        <v>323</v>
      </c>
      <c r="B146" s="4" t="s">
        <v>324</v>
      </c>
      <c r="C146" s="5"/>
      <c r="D146" s="9">
        <v>0.63</v>
      </c>
      <c r="E146" s="16">
        <v>41</v>
      </c>
    </row>
    <row r="147" spans="1:5" ht="15.6" x14ac:dyDescent="0.3">
      <c r="A147" s="4" t="s">
        <v>325</v>
      </c>
      <c r="B147" s="4" t="s">
        <v>326</v>
      </c>
      <c r="C147" s="4" t="s">
        <v>64</v>
      </c>
      <c r="D147" s="9">
        <v>0.94</v>
      </c>
      <c r="E147" s="16">
        <v>1</v>
      </c>
    </row>
    <row r="148" spans="1:5" ht="15.6" x14ac:dyDescent="0.3">
      <c r="A148" s="4" t="s">
        <v>327</v>
      </c>
      <c r="B148" s="4" t="s">
        <v>328</v>
      </c>
      <c r="C148" s="5"/>
      <c r="D148" s="9">
        <v>0.71</v>
      </c>
      <c r="E148" s="16">
        <v>67</v>
      </c>
    </row>
    <row r="149" spans="1:5" ht="15.6" x14ac:dyDescent="0.3">
      <c r="A149" s="4" t="s">
        <v>329</v>
      </c>
      <c r="B149" s="4" t="s">
        <v>109</v>
      </c>
      <c r="C149" s="4" t="s">
        <v>64</v>
      </c>
      <c r="D149" s="9">
        <v>0.53</v>
      </c>
      <c r="E149" s="16">
        <v>1</v>
      </c>
    </row>
    <row r="150" spans="1:5" ht="15.6" x14ac:dyDescent="0.3">
      <c r="A150" s="4" t="s">
        <v>330</v>
      </c>
      <c r="B150" s="4" t="s">
        <v>104</v>
      </c>
      <c r="C150" s="4" t="s">
        <v>57</v>
      </c>
      <c r="D150" s="9">
        <v>0.82</v>
      </c>
      <c r="E150" s="16">
        <v>26</v>
      </c>
    </row>
    <row r="151" spans="1:5" ht="15.6" x14ac:dyDescent="0.3">
      <c r="A151" s="4" t="s">
        <v>331</v>
      </c>
      <c r="B151" s="4" t="s">
        <v>332</v>
      </c>
      <c r="C151" s="5"/>
      <c r="D151" s="9">
        <v>0.64</v>
      </c>
      <c r="E151" s="16">
        <v>113</v>
      </c>
    </row>
    <row r="152" spans="1:5" ht="15.6" x14ac:dyDescent="0.3">
      <c r="A152" s="4" t="s">
        <v>333</v>
      </c>
      <c r="B152" s="4" t="s">
        <v>334</v>
      </c>
      <c r="C152" s="4" t="s">
        <v>57</v>
      </c>
      <c r="D152" s="9">
        <v>0.67</v>
      </c>
      <c r="E152" s="16">
        <v>6</v>
      </c>
    </row>
    <row r="153" spans="1:5" ht="15.6" x14ac:dyDescent="0.3">
      <c r="A153" s="4" t="s">
        <v>335</v>
      </c>
      <c r="B153" s="4" t="s">
        <v>336</v>
      </c>
      <c r="C153" s="5"/>
      <c r="D153" s="9">
        <v>0.62</v>
      </c>
      <c r="E153" s="16">
        <v>116</v>
      </c>
    </row>
    <row r="154" spans="1:5" ht="15.6" x14ac:dyDescent="0.3">
      <c r="A154" s="4" t="s">
        <v>337</v>
      </c>
      <c r="B154" s="4" t="s">
        <v>338</v>
      </c>
      <c r="C154" s="5"/>
      <c r="D154" s="9">
        <v>1.1000000000000001</v>
      </c>
      <c r="E154" s="16">
        <v>182</v>
      </c>
    </row>
    <row r="155" spans="1:5" ht="15.6" x14ac:dyDescent="0.3">
      <c r="A155" s="4" t="s">
        <v>339</v>
      </c>
      <c r="B155" s="4" t="s">
        <v>340</v>
      </c>
      <c r="C155" s="4" t="s">
        <v>57</v>
      </c>
      <c r="D155" s="9">
        <v>0.92</v>
      </c>
      <c r="E155" s="16">
        <v>1</v>
      </c>
    </row>
    <row r="156" spans="1:5" ht="15.6" x14ac:dyDescent="0.3">
      <c r="A156" s="4" t="s">
        <v>341</v>
      </c>
      <c r="B156" s="5"/>
      <c r="C156" s="5"/>
      <c r="D156" s="9">
        <v>0.83</v>
      </c>
      <c r="E156" s="16">
        <v>6</v>
      </c>
    </row>
    <row r="157" spans="1:5" ht="15.6" x14ac:dyDescent="0.3">
      <c r="A157" s="4" t="s">
        <v>342</v>
      </c>
      <c r="B157" s="4" t="s">
        <v>93</v>
      </c>
      <c r="C157" s="4" t="s">
        <v>47</v>
      </c>
      <c r="D157" s="9">
        <v>2.17</v>
      </c>
      <c r="E157" s="16">
        <v>3</v>
      </c>
    </row>
    <row r="158" spans="1:5" ht="15.6" x14ac:dyDescent="0.3">
      <c r="A158" s="4" t="s">
        <v>343</v>
      </c>
      <c r="B158" s="5"/>
      <c r="C158" s="4" t="s">
        <v>79</v>
      </c>
      <c r="D158" s="9">
        <v>1</v>
      </c>
      <c r="E158" s="16">
        <v>12</v>
      </c>
    </row>
    <row r="159" spans="1:5" ht="15.6" x14ac:dyDescent="0.3">
      <c r="A159" s="4" t="s">
        <v>344</v>
      </c>
      <c r="B159" s="4" t="s">
        <v>304</v>
      </c>
      <c r="C159" s="4" t="s">
        <v>79</v>
      </c>
      <c r="D159" s="9">
        <v>0.98</v>
      </c>
      <c r="E159" s="16">
        <v>217</v>
      </c>
    </row>
    <row r="160" spans="1:5" ht="15.6" x14ac:dyDescent="0.3">
      <c r="A160" s="4" t="s">
        <v>345</v>
      </c>
      <c r="B160" s="4" t="s">
        <v>346</v>
      </c>
      <c r="C160" s="4" t="s">
        <v>79</v>
      </c>
      <c r="D160" s="9">
        <v>0.73</v>
      </c>
      <c r="E160" s="16">
        <v>1</v>
      </c>
    </row>
    <row r="161" spans="1:5" ht="15.6" x14ac:dyDescent="0.3">
      <c r="A161" s="4" t="s">
        <v>347</v>
      </c>
      <c r="B161" s="4" t="s">
        <v>348</v>
      </c>
      <c r="C161" s="5"/>
      <c r="D161" s="9">
        <v>1.35</v>
      </c>
      <c r="E161" s="16">
        <v>5</v>
      </c>
    </row>
    <row r="162" spans="1:5" ht="15.6" x14ac:dyDescent="0.3">
      <c r="A162" s="4" t="s">
        <v>349</v>
      </c>
      <c r="B162" s="4" t="s">
        <v>172</v>
      </c>
      <c r="C162" s="4" t="s">
        <v>47</v>
      </c>
      <c r="D162" s="9">
        <v>1.5</v>
      </c>
      <c r="E162" s="15"/>
    </row>
    <row r="163" spans="1:5" ht="15.6" x14ac:dyDescent="0.3">
      <c r="A163" s="4" t="s">
        <v>350</v>
      </c>
      <c r="B163" s="4" t="s">
        <v>351</v>
      </c>
      <c r="C163" s="5"/>
      <c r="D163" s="9">
        <v>1.05</v>
      </c>
      <c r="E163" s="16">
        <v>58</v>
      </c>
    </row>
    <row r="164" spans="1:5" ht="15.6" x14ac:dyDescent="0.3">
      <c r="A164" s="4" t="s">
        <v>352</v>
      </c>
      <c r="B164" s="4" t="s">
        <v>353</v>
      </c>
      <c r="C164" s="4" t="s">
        <v>64</v>
      </c>
      <c r="D164" s="9">
        <v>4.76</v>
      </c>
      <c r="E164" s="16">
        <v>5</v>
      </c>
    </row>
    <row r="165" spans="1:5" ht="15.6" x14ac:dyDescent="0.3">
      <c r="A165" s="4" t="s">
        <v>354</v>
      </c>
      <c r="B165" s="4" t="s">
        <v>355</v>
      </c>
      <c r="C165" s="4" t="s">
        <v>47</v>
      </c>
      <c r="D165" s="9">
        <v>0.56999999999999995</v>
      </c>
      <c r="E165" s="16">
        <v>2</v>
      </c>
    </row>
    <row r="166" spans="1:5" ht="15.6" x14ac:dyDescent="0.3">
      <c r="A166" s="4" t="s">
        <v>356</v>
      </c>
      <c r="B166" s="4" t="s">
        <v>357</v>
      </c>
      <c r="C166" s="4" t="s">
        <v>64</v>
      </c>
      <c r="D166" s="9">
        <v>0.56000000000000005</v>
      </c>
      <c r="E166" s="16">
        <v>1</v>
      </c>
    </row>
    <row r="167" spans="1:5" ht="15.6" x14ac:dyDescent="0.3">
      <c r="A167" s="4" t="s">
        <v>358</v>
      </c>
      <c r="B167" s="4" t="s">
        <v>218</v>
      </c>
      <c r="C167" s="4" t="s">
        <v>47</v>
      </c>
      <c r="D167" s="8"/>
      <c r="E167" s="15"/>
    </row>
    <row r="168" spans="1:5" ht="15.6" x14ac:dyDescent="0.3">
      <c r="A168" s="4" t="s">
        <v>359</v>
      </c>
      <c r="B168" s="4" t="s">
        <v>360</v>
      </c>
      <c r="C168" s="4" t="s">
        <v>47</v>
      </c>
      <c r="D168" s="9">
        <v>0.3</v>
      </c>
      <c r="E168" s="15"/>
    </row>
    <row r="169" spans="1:5" ht="15.6" x14ac:dyDescent="0.3">
      <c r="A169" s="4" t="s">
        <v>361</v>
      </c>
      <c r="B169" s="5"/>
      <c r="C169" s="5"/>
      <c r="D169" s="9">
        <v>1.33</v>
      </c>
      <c r="E169" s="16">
        <v>1</v>
      </c>
    </row>
    <row r="170" spans="1:5" ht="15.6" x14ac:dyDescent="0.3">
      <c r="A170" s="4" t="s">
        <v>362</v>
      </c>
      <c r="B170" s="5"/>
      <c r="C170" s="5"/>
      <c r="D170" s="9">
        <v>0.98</v>
      </c>
      <c r="E170" s="16">
        <v>1</v>
      </c>
    </row>
    <row r="171" spans="1:5" ht="15.6" x14ac:dyDescent="0.3">
      <c r="A171" s="4" t="s">
        <v>363</v>
      </c>
      <c r="B171" s="5"/>
      <c r="C171" s="5"/>
      <c r="D171" s="9">
        <v>0.77</v>
      </c>
      <c r="E171" s="16">
        <v>1</v>
      </c>
    </row>
    <row r="172" spans="1:5" ht="15.6" x14ac:dyDescent="0.3">
      <c r="A172" s="4" t="s">
        <v>364</v>
      </c>
      <c r="B172" s="4" t="s">
        <v>365</v>
      </c>
      <c r="C172" s="4" t="s">
        <v>79</v>
      </c>
      <c r="D172" s="9">
        <v>0.72</v>
      </c>
      <c r="E172" s="16">
        <v>2</v>
      </c>
    </row>
    <row r="173" spans="1:5" ht="15.6" x14ac:dyDescent="0.3">
      <c r="A173" s="4" t="s">
        <v>366</v>
      </c>
      <c r="B173" s="4" t="s">
        <v>367</v>
      </c>
      <c r="C173" s="4" t="s">
        <v>64</v>
      </c>
      <c r="D173" s="9">
        <v>0.32</v>
      </c>
      <c r="E173" s="15"/>
    </row>
    <row r="174" spans="1:5" ht="15.6" x14ac:dyDescent="0.3">
      <c r="A174" s="4" t="s">
        <v>368</v>
      </c>
      <c r="B174" s="4" t="s">
        <v>369</v>
      </c>
      <c r="C174" s="5"/>
      <c r="D174" s="9">
        <v>0.92</v>
      </c>
      <c r="E174" s="16">
        <v>61</v>
      </c>
    </row>
    <row r="175" spans="1:5" ht="15.6" x14ac:dyDescent="0.3">
      <c r="A175" s="4" t="s">
        <v>370</v>
      </c>
      <c r="B175" s="4" t="s">
        <v>371</v>
      </c>
      <c r="C175" s="4" t="s">
        <v>47</v>
      </c>
      <c r="D175" s="9">
        <v>0.57999999999999996</v>
      </c>
      <c r="E175" s="16">
        <v>57</v>
      </c>
    </row>
    <row r="176" spans="1:5" ht="15.6" x14ac:dyDescent="0.3">
      <c r="A176" s="4" t="s">
        <v>372</v>
      </c>
      <c r="B176" s="4" t="s">
        <v>234</v>
      </c>
      <c r="C176" s="5"/>
      <c r="D176" s="9">
        <v>0.19409999999999999</v>
      </c>
      <c r="E176" s="15"/>
    </row>
    <row r="177" spans="1:5" ht="15.6" x14ac:dyDescent="0.3">
      <c r="A177" s="4" t="s">
        <v>373</v>
      </c>
      <c r="B177" s="4" t="s">
        <v>374</v>
      </c>
      <c r="C177" s="4" t="s">
        <v>47</v>
      </c>
      <c r="D177" s="9">
        <v>2.86</v>
      </c>
      <c r="E177" s="16">
        <v>357</v>
      </c>
    </row>
    <row r="178" spans="1:5" ht="15.6" x14ac:dyDescent="0.3">
      <c r="A178" s="4" t="s">
        <v>375</v>
      </c>
      <c r="B178" s="4" t="s">
        <v>218</v>
      </c>
      <c r="C178" s="4" t="s">
        <v>47</v>
      </c>
      <c r="D178" s="9">
        <v>0.79</v>
      </c>
      <c r="E178" s="16">
        <v>32</v>
      </c>
    </row>
    <row r="179" spans="1:5" ht="15.6" x14ac:dyDescent="0.3">
      <c r="A179" s="4" t="s">
        <v>376</v>
      </c>
      <c r="B179" s="4" t="s">
        <v>196</v>
      </c>
      <c r="C179" s="4" t="s">
        <v>57</v>
      </c>
      <c r="D179" s="9">
        <v>2.16</v>
      </c>
      <c r="E179" s="16">
        <v>240</v>
      </c>
    </row>
    <row r="180" spans="1:5" ht="15.6" x14ac:dyDescent="0.3">
      <c r="A180" s="4" t="s">
        <v>377</v>
      </c>
      <c r="B180" s="4" t="s">
        <v>378</v>
      </c>
      <c r="C180" s="5"/>
      <c r="D180" s="9">
        <v>0.79</v>
      </c>
      <c r="E180" s="16">
        <v>99</v>
      </c>
    </row>
    <row r="181" spans="1:5" ht="15.6" x14ac:dyDescent="0.3">
      <c r="A181" s="4" t="s">
        <v>379</v>
      </c>
      <c r="B181" s="4" t="s">
        <v>380</v>
      </c>
      <c r="C181" s="4" t="s">
        <v>79</v>
      </c>
      <c r="D181" s="9">
        <v>2.15</v>
      </c>
      <c r="E181" s="16">
        <v>4</v>
      </c>
    </row>
    <row r="182" spans="1:5" ht="15.6" x14ac:dyDescent="0.3">
      <c r="A182" s="4" t="s">
        <v>381</v>
      </c>
      <c r="B182" s="4" t="s">
        <v>382</v>
      </c>
      <c r="C182" s="4" t="s">
        <v>64</v>
      </c>
      <c r="D182" s="9">
        <v>0.32</v>
      </c>
      <c r="E182" s="15"/>
    </row>
    <row r="183" spans="1:5" ht="15.6" x14ac:dyDescent="0.3">
      <c r="A183" s="4" t="s">
        <v>383</v>
      </c>
      <c r="B183" s="4" t="s">
        <v>384</v>
      </c>
      <c r="C183" s="4" t="s">
        <v>47</v>
      </c>
      <c r="D183" s="9">
        <v>1.24</v>
      </c>
      <c r="E183" s="16">
        <v>1</v>
      </c>
    </row>
    <row r="184" spans="1:5" ht="15.6" x14ac:dyDescent="0.3">
      <c r="A184" s="4" t="s">
        <v>385</v>
      </c>
      <c r="B184" s="4" t="s">
        <v>386</v>
      </c>
      <c r="C184" s="4" t="s">
        <v>64</v>
      </c>
      <c r="D184" s="9">
        <v>3.34</v>
      </c>
      <c r="E184" s="16">
        <v>3</v>
      </c>
    </row>
    <row r="185" spans="1:5" ht="15.6" x14ac:dyDescent="0.3">
      <c r="A185" s="4" t="s">
        <v>387</v>
      </c>
      <c r="B185" s="4" t="s">
        <v>388</v>
      </c>
      <c r="C185" s="4" t="s">
        <v>79</v>
      </c>
      <c r="D185" s="9">
        <v>0.62</v>
      </c>
      <c r="E185" s="16">
        <v>3</v>
      </c>
    </row>
    <row r="186" spans="1:5" ht="15.6" x14ac:dyDescent="0.3">
      <c r="A186" s="4" t="s">
        <v>389</v>
      </c>
      <c r="B186" s="4" t="s">
        <v>390</v>
      </c>
      <c r="C186" s="4" t="s">
        <v>57</v>
      </c>
      <c r="D186" s="9">
        <v>15.58</v>
      </c>
      <c r="E186" s="16">
        <v>832</v>
      </c>
    </row>
    <row r="187" spans="1:5" ht="15.6" x14ac:dyDescent="0.3">
      <c r="A187" s="4" t="s">
        <v>391</v>
      </c>
      <c r="B187" s="4" t="s">
        <v>392</v>
      </c>
      <c r="C187" s="4" t="s">
        <v>47</v>
      </c>
      <c r="D187" s="9">
        <v>1.9</v>
      </c>
      <c r="E187" s="16">
        <v>235</v>
      </c>
    </row>
    <row r="188" spans="1:5" ht="15.6" x14ac:dyDescent="0.3">
      <c r="A188" s="4" t="s">
        <v>393</v>
      </c>
      <c r="B188" s="4" t="s">
        <v>394</v>
      </c>
      <c r="C188" s="5"/>
      <c r="D188" s="9">
        <v>3.39</v>
      </c>
      <c r="E188" s="16">
        <v>6</v>
      </c>
    </row>
    <row r="189" spans="1:5" ht="15.6" x14ac:dyDescent="0.3">
      <c r="A189" s="4" t="s">
        <v>395</v>
      </c>
      <c r="B189" s="4" t="s">
        <v>396</v>
      </c>
      <c r="C189" s="4" t="s">
        <v>57</v>
      </c>
      <c r="D189" s="9">
        <v>1.42</v>
      </c>
      <c r="E189" s="16">
        <v>4</v>
      </c>
    </row>
    <row r="190" spans="1:5" ht="15.6" x14ac:dyDescent="0.3">
      <c r="A190" s="4" t="s">
        <v>397</v>
      </c>
      <c r="B190" s="4" t="s">
        <v>398</v>
      </c>
      <c r="C190" s="5"/>
      <c r="D190" s="9">
        <v>0.64</v>
      </c>
      <c r="E190" s="16">
        <v>49</v>
      </c>
    </row>
    <row r="191" spans="1:5" ht="15.6" x14ac:dyDescent="0.3">
      <c r="A191" s="4" t="s">
        <v>399</v>
      </c>
      <c r="B191" s="4" t="s">
        <v>400</v>
      </c>
      <c r="C191" s="4" t="s">
        <v>64</v>
      </c>
      <c r="D191" s="8"/>
      <c r="E191" s="15"/>
    </row>
    <row r="192" spans="1:5" ht="15.6" x14ac:dyDescent="0.3">
      <c r="A192" s="4" t="s">
        <v>401</v>
      </c>
      <c r="B192" s="4" t="s">
        <v>402</v>
      </c>
      <c r="C192" s="4" t="s">
        <v>64</v>
      </c>
      <c r="D192" s="9">
        <v>0.12</v>
      </c>
      <c r="E192" s="15"/>
    </row>
    <row r="193" spans="1:5" ht="15.6" x14ac:dyDescent="0.3">
      <c r="A193" s="4" t="s">
        <v>403</v>
      </c>
      <c r="B193" s="4" t="s">
        <v>404</v>
      </c>
      <c r="C193" s="4" t="s">
        <v>47</v>
      </c>
      <c r="D193" s="8"/>
      <c r="E193" s="15"/>
    </row>
    <row r="194" spans="1:5" ht="15.6" x14ac:dyDescent="0.3">
      <c r="A194" s="4" t="s">
        <v>405</v>
      </c>
      <c r="B194" s="4" t="s">
        <v>406</v>
      </c>
      <c r="C194" s="5"/>
      <c r="D194" s="9">
        <v>5.82</v>
      </c>
      <c r="E194" s="16">
        <v>7</v>
      </c>
    </row>
    <row r="195" spans="1:5" ht="15.6" x14ac:dyDescent="0.3">
      <c r="A195" s="4" t="s">
        <v>407</v>
      </c>
      <c r="B195" s="4" t="s">
        <v>408</v>
      </c>
      <c r="C195" s="5"/>
      <c r="D195" s="8"/>
      <c r="E195" s="15"/>
    </row>
    <row r="196" spans="1:5" ht="15.6" x14ac:dyDescent="0.3">
      <c r="A196" s="4" t="s">
        <v>409</v>
      </c>
      <c r="B196" s="4" t="s">
        <v>410</v>
      </c>
      <c r="C196" s="4" t="s">
        <v>79</v>
      </c>
      <c r="D196" s="9">
        <v>0.52</v>
      </c>
      <c r="E196" s="16">
        <v>3</v>
      </c>
    </row>
    <row r="197" spans="1:5" ht="15.6" x14ac:dyDescent="0.3">
      <c r="A197" s="4" t="s">
        <v>411</v>
      </c>
      <c r="B197" s="4" t="s">
        <v>412</v>
      </c>
      <c r="C197" s="4" t="s">
        <v>47</v>
      </c>
      <c r="D197" s="9">
        <v>1.03</v>
      </c>
      <c r="E197" s="16">
        <v>1</v>
      </c>
    </row>
    <row r="198" spans="1:5" ht="15.6" x14ac:dyDescent="0.3">
      <c r="A198" s="4" t="s">
        <v>413</v>
      </c>
      <c r="B198" s="4" t="s">
        <v>414</v>
      </c>
      <c r="C198" s="5"/>
      <c r="D198" s="8"/>
      <c r="E198" s="15"/>
    </row>
    <row r="199" spans="1:5" ht="15.6" x14ac:dyDescent="0.3">
      <c r="A199" s="4" t="s">
        <v>415</v>
      </c>
      <c r="B199" s="5"/>
      <c r="C199" s="4" t="s">
        <v>57</v>
      </c>
      <c r="D199" s="9">
        <v>1.34</v>
      </c>
      <c r="E199" s="16">
        <v>9</v>
      </c>
    </row>
    <row r="200" spans="1:5" ht="15.6" x14ac:dyDescent="0.3">
      <c r="A200" s="4" t="s">
        <v>416</v>
      </c>
      <c r="B200" s="4" t="s">
        <v>417</v>
      </c>
      <c r="C200" s="4" t="s">
        <v>47</v>
      </c>
      <c r="D200" s="8"/>
      <c r="E200" s="15"/>
    </row>
    <row r="201" spans="1:5" ht="15.6" x14ac:dyDescent="0.3">
      <c r="A201" s="4" t="s">
        <v>418</v>
      </c>
      <c r="B201" s="4" t="s">
        <v>419</v>
      </c>
      <c r="C201" s="5"/>
      <c r="D201" s="9">
        <v>0.96</v>
      </c>
      <c r="E201" s="16">
        <v>56</v>
      </c>
    </row>
    <row r="202" spans="1:5" ht="15.6" x14ac:dyDescent="0.3">
      <c r="A202" s="4" t="s">
        <v>420</v>
      </c>
      <c r="B202" s="4" t="s">
        <v>421</v>
      </c>
      <c r="C202" s="5"/>
      <c r="D202" s="9">
        <v>0.51</v>
      </c>
      <c r="E202" s="16">
        <v>39</v>
      </c>
    </row>
    <row r="203" spans="1:5" ht="15.6" x14ac:dyDescent="0.3">
      <c r="A203" s="4" t="s">
        <v>422</v>
      </c>
      <c r="B203" s="4" t="s">
        <v>423</v>
      </c>
      <c r="C203" s="4" t="s">
        <v>79</v>
      </c>
      <c r="D203" s="9">
        <v>0.51</v>
      </c>
      <c r="E203" s="16">
        <v>11</v>
      </c>
    </row>
    <row r="204" spans="1:5" ht="15.6" x14ac:dyDescent="0.3">
      <c r="A204" s="4" t="s">
        <v>424</v>
      </c>
      <c r="B204" s="4" t="s">
        <v>425</v>
      </c>
      <c r="C204" s="4" t="s">
        <v>57</v>
      </c>
      <c r="D204" s="9">
        <v>0.7</v>
      </c>
      <c r="E204" s="16">
        <v>35</v>
      </c>
    </row>
    <row r="205" spans="1:5" ht="15.6" x14ac:dyDescent="0.3">
      <c r="A205" s="4" t="s">
        <v>426</v>
      </c>
      <c r="B205" s="4" t="s">
        <v>427</v>
      </c>
      <c r="C205" s="5"/>
      <c r="D205" s="9">
        <v>0.66</v>
      </c>
      <c r="E205" s="16">
        <v>23</v>
      </c>
    </row>
    <row r="206" spans="1:5" ht="15.6" x14ac:dyDescent="0.3">
      <c r="A206" s="4" t="s">
        <v>428</v>
      </c>
      <c r="B206" s="4" t="s">
        <v>429</v>
      </c>
      <c r="C206" s="4" t="s">
        <v>64</v>
      </c>
      <c r="D206" s="9">
        <v>0.54</v>
      </c>
      <c r="E206" s="16">
        <v>1</v>
      </c>
    </row>
    <row r="207" spans="1:5" ht="15.6" x14ac:dyDescent="0.3">
      <c r="A207" s="4" t="s">
        <v>430</v>
      </c>
      <c r="B207" s="5"/>
      <c r="C207" s="4" t="s">
        <v>47</v>
      </c>
      <c r="D207" s="9">
        <v>1.43</v>
      </c>
      <c r="E207" s="16">
        <v>5</v>
      </c>
    </row>
    <row r="208" spans="1:5" ht="15.6" x14ac:dyDescent="0.3">
      <c r="A208" s="4" t="s">
        <v>431</v>
      </c>
      <c r="B208" s="4" t="s">
        <v>432</v>
      </c>
      <c r="C208" s="4" t="s">
        <v>47</v>
      </c>
      <c r="D208" s="9">
        <v>0.56999999999999995</v>
      </c>
      <c r="E208" s="16">
        <v>8</v>
      </c>
    </row>
    <row r="209" spans="1:5" ht="15.6" x14ac:dyDescent="0.3">
      <c r="A209" s="4" t="s">
        <v>433</v>
      </c>
      <c r="B209" s="4" t="s">
        <v>434</v>
      </c>
      <c r="C209" s="4" t="s">
        <v>57</v>
      </c>
      <c r="D209" s="9">
        <v>2.0699999999999998</v>
      </c>
      <c r="E209" s="16">
        <v>1132</v>
      </c>
    </row>
    <row r="210" spans="1:5" ht="15.6" x14ac:dyDescent="0.3">
      <c r="A210" s="4" t="s">
        <v>435</v>
      </c>
      <c r="B210" s="4" t="s">
        <v>113</v>
      </c>
      <c r="C210" s="4" t="s">
        <v>79</v>
      </c>
      <c r="D210" s="9">
        <v>14.48</v>
      </c>
      <c r="E210" s="16">
        <v>16</v>
      </c>
    </row>
    <row r="211" spans="1:5" ht="15.6" x14ac:dyDescent="0.3">
      <c r="A211" s="4" t="s">
        <v>436</v>
      </c>
      <c r="B211" s="4" t="s">
        <v>437</v>
      </c>
      <c r="C211" s="4" t="s">
        <v>57</v>
      </c>
      <c r="D211" s="9">
        <v>0.52</v>
      </c>
      <c r="E211" s="16">
        <v>401</v>
      </c>
    </row>
    <row r="212" spans="1:5" ht="15.6" x14ac:dyDescent="0.3">
      <c r="A212" s="4" t="s">
        <v>438</v>
      </c>
      <c r="B212" s="4" t="s">
        <v>439</v>
      </c>
      <c r="C212" s="5"/>
      <c r="D212" s="9">
        <v>1.19</v>
      </c>
      <c r="E212" s="16">
        <v>676</v>
      </c>
    </row>
    <row r="213" spans="1:5" ht="15.6" x14ac:dyDescent="0.3">
      <c r="A213" s="4" t="s">
        <v>440</v>
      </c>
      <c r="B213" s="4" t="s">
        <v>439</v>
      </c>
      <c r="C213" s="5"/>
      <c r="D213" s="9">
        <v>1</v>
      </c>
      <c r="E213" s="16">
        <v>76</v>
      </c>
    </row>
    <row r="214" spans="1:5" ht="15.6" x14ac:dyDescent="0.3">
      <c r="A214" s="4" t="s">
        <v>441</v>
      </c>
      <c r="B214" s="4" t="s">
        <v>127</v>
      </c>
      <c r="C214" s="4" t="s">
        <v>47</v>
      </c>
      <c r="D214" s="9">
        <v>2.0699999999999998</v>
      </c>
      <c r="E214" s="16">
        <v>23</v>
      </c>
    </row>
    <row r="215" spans="1:5" ht="15.6" x14ac:dyDescent="0.3">
      <c r="A215" s="4" t="s">
        <v>442</v>
      </c>
      <c r="B215" s="4" t="s">
        <v>443</v>
      </c>
      <c r="C215" s="4" t="s">
        <v>57</v>
      </c>
      <c r="D215" s="9">
        <v>0.88</v>
      </c>
      <c r="E215" s="16">
        <v>99</v>
      </c>
    </row>
    <row r="216" spans="1:5" ht="15.6" x14ac:dyDescent="0.3">
      <c r="A216" s="4" t="s">
        <v>444</v>
      </c>
      <c r="B216" s="4" t="s">
        <v>445</v>
      </c>
      <c r="C216" s="4" t="s">
        <v>57</v>
      </c>
      <c r="D216" s="9">
        <v>1.03</v>
      </c>
      <c r="E216" s="16">
        <v>208</v>
      </c>
    </row>
    <row r="217" spans="1:5" ht="15.6" x14ac:dyDescent="0.3">
      <c r="A217" s="4" t="s">
        <v>446</v>
      </c>
      <c r="B217" s="4" t="s">
        <v>447</v>
      </c>
      <c r="C217" s="4" t="s">
        <v>57</v>
      </c>
      <c r="D217" s="9">
        <v>1.18</v>
      </c>
      <c r="E217" s="16">
        <v>290</v>
      </c>
    </row>
    <row r="218" spans="1:5" ht="15.6" x14ac:dyDescent="0.3">
      <c r="A218" s="4" t="s">
        <v>448</v>
      </c>
      <c r="B218" s="4" t="s">
        <v>449</v>
      </c>
      <c r="C218" s="4" t="s">
        <v>57</v>
      </c>
      <c r="D218" s="9">
        <v>1.48</v>
      </c>
      <c r="E218" s="16">
        <v>41</v>
      </c>
    </row>
    <row r="219" spans="1:5" ht="15.6" x14ac:dyDescent="0.3">
      <c r="A219" s="4" t="s">
        <v>450</v>
      </c>
      <c r="B219" s="4" t="s">
        <v>451</v>
      </c>
      <c r="C219" s="4" t="s">
        <v>57</v>
      </c>
      <c r="D219" s="9">
        <v>0.69</v>
      </c>
      <c r="E219" s="16">
        <v>32</v>
      </c>
    </row>
    <row r="220" spans="1:5" ht="15.6" x14ac:dyDescent="0.3">
      <c r="A220" s="4" t="s">
        <v>452</v>
      </c>
      <c r="B220" s="4" t="s">
        <v>453</v>
      </c>
      <c r="C220" s="4" t="s">
        <v>47</v>
      </c>
      <c r="D220" s="9">
        <v>120.83</v>
      </c>
      <c r="E220" s="16">
        <v>8</v>
      </c>
    </row>
    <row r="221" spans="1:5" ht="15.6" x14ac:dyDescent="0.3">
      <c r="A221" s="4" t="s">
        <v>454</v>
      </c>
      <c r="B221" s="4" t="s">
        <v>455</v>
      </c>
      <c r="C221" s="4" t="s">
        <v>57</v>
      </c>
      <c r="D221" s="9">
        <v>0.62</v>
      </c>
      <c r="E221" s="16">
        <v>65779</v>
      </c>
    </row>
    <row r="222" spans="1:5" ht="15.6" x14ac:dyDescent="0.3">
      <c r="A222" s="4" t="s">
        <v>456</v>
      </c>
      <c r="B222" s="4" t="s">
        <v>457</v>
      </c>
      <c r="C222" s="4" t="s">
        <v>57</v>
      </c>
      <c r="D222" s="9">
        <v>1.34</v>
      </c>
      <c r="E222" s="16">
        <v>109</v>
      </c>
    </row>
    <row r="223" spans="1:5" ht="15.6" x14ac:dyDescent="0.3">
      <c r="A223" s="4" t="s">
        <v>458</v>
      </c>
      <c r="B223" s="4" t="s">
        <v>457</v>
      </c>
      <c r="C223" s="4" t="s">
        <v>57</v>
      </c>
      <c r="D223" s="9">
        <v>1.56</v>
      </c>
      <c r="E223" s="16">
        <v>94</v>
      </c>
    </row>
    <row r="224" spans="1:5" ht="15.6" x14ac:dyDescent="0.3">
      <c r="A224" s="4" t="s">
        <v>459</v>
      </c>
      <c r="B224" s="4" t="s">
        <v>460</v>
      </c>
      <c r="C224" s="4" t="s">
        <v>47</v>
      </c>
      <c r="D224" s="8"/>
      <c r="E224" s="15"/>
    </row>
    <row r="225" spans="1:5" ht="15.6" x14ac:dyDescent="0.3">
      <c r="A225" s="4" t="s">
        <v>461</v>
      </c>
      <c r="B225" s="4" t="s">
        <v>462</v>
      </c>
      <c r="C225" s="4" t="s">
        <v>47</v>
      </c>
      <c r="D225" s="9">
        <v>0.115</v>
      </c>
      <c r="E225" s="15"/>
    </row>
    <row r="226" spans="1:5" ht="15.6" x14ac:dyDescent="0.3">
      <c r="A226" s="4" t="s">
        <v>463</v>
      </c>
      <c r="B226" s="5"/>
      <c r="C226" s="5"/>
      <c r="D226" s="9">
        <v>0.74</v>
      </c>
      <c r="E226" s="16">
        <v>28</v>
      </c>
    </row>
    <row r="227" spans="1:5" ht="15.6" x14ac:dyDescent="0.3">
      <c r="A227" s="4" t="s">
        <v>464</v>
      </c>
      <c r="B227" s="4" t="s">
        <v>465</v>
      </c>
      <c r="C227" s="5"/>
      <c r="D227" s="9">
        <v>1.93</v>
      </c>
      <c r="E227" s="16">
        <v>1</v>
      </c>
    </row>
    <row r="228" spans="1:5" ht="15.6" x14ac:dyDescent="0.3">
      <c r="A228" s="4" t="s">
        <v>466</v>
      </c>
      <c r="B228" s="4" t="s">
        <v>467</v>
      </c>
      <c r="C228" s="4" t="s">
        <v>79</v>
      </c>
      <c r="D228" s="9">
        <v>0.73</v>
      </c>
      <c r="E228" s="16">
        <v>150</v>
      </c>
    </row>
    <row r="229" spans="1:5" ht="15.6" x14ac:dyDescent="0.3">
      <c r="A229" s="4" t="s">
        <v>468</v>
      </c>
      <c r="B229" s="4" t="s">
        <v>469</v>
      </c>
      <c r="C229" s="5"/>
      <c r="D229" s="9">
        <v>0.67</v>
      </c>
      <c r="E229" s="16">
        <v>89</v>
      </c>
    </row>
    <row r="230" spans="1:5" ht="15.6" x14ac:dyDescent="0.3">
      <c r="A230" s="4" t="s">
        <v>470</v>
      </c>
      <c r="B230" s="4" t="s">
        <v>471</v>
      </c>
      <c r="C230" s="4" t="s">
        <v>57</v>
      </c>
      <c r="D230" s="9">
        <v>0.78</v>
      </c>
      <c r="E230" s="16">
        <v>90</v>
      </c>
    </row>
    <row r="231" spans="1:5" ht="15.6" x14ac:dyDescent="0.3">
      <c r="A231" s="4" t="s">
        <v>472</v>
      </c>
      <c r="B231" s="4" t="s">
        <v>172</v>
      </c>
      <c r="C231" s="4" t="s">
        <v>47</v>
      </c>
      <c r="D231" s="8"/>
      <c r="E231" s="15"/>
    </row>
    <row r="232" spans="1:5" ht="15.6" x14ac:dyDescent="0.3">
      <c r="A232" s="4" t="s">
        <v>473</v>
      </c>
      <c r="B232" s="4" t="s">
        <v>474</v>
      </c>
      <c r="C232" s="4" t="s">
        <v>64</v>
      </c>
      <c r="D232" s="9">
        <v>3.72</v>
      </c>
      <c r="E232" s="16">
        <v>80</v>
      </c>
    </row>
    <row r="233" spans="1:5" ht="15.6" x14ac:dyDescent="0.3">
      <c r="A233" s="4" t="s">
        <v>475</v>
      </c>
      <c r="B233" s="4" t="s">
        <v>476</v>
      </c>
      <c r="C233" s="5"/>
      <c r="D233" s="9">
        <v>1.95</v>
      </c>
      <c r="E233" s="16">
        <v>4</v>
      </c>
    </row>
    <row r="234" spans="1:5" ht="15.6" x14ac:dyDescent="0.3">
      <c r="A234" s="4" t="s">
        <v>477</v>
      </c>
      <c r="B234" s="4" t="s">
        <v>478</v>
      </c>
      <c r="C234" s="4" t="s">
        <v>64</v>
      </c>
      <c r="D234" s="9">
        <v>1.64</v>
      </c>
      <c r="E234" s="16">
        <v>92</v>
      </c>
    </row>
    <row r="235" spans="1:5" ht="15.6" x14ac:dyDescent="0.3">
      <c r="A235" s="4" t="s">
        <v>479</v>
      </c>
      <c r="B235" s="4" t="s">
        <v>480</v>
      </c>
      <c r="C235" s="4" t="s">
        <v>85</v>
      </c>
      <c r="D235" s="9">
        <v>24.32</v>
      </c>
      <c r="E235" s="16">
        <v>882</v>
      </c>
    </row>
    <row r="236" spans="1:5" ht="15.6" x14ac:dyDescent="0.3">
      <c r="A236" s="4" t="s">
        <v>481</v>
      </c>
      <c r="B236" s="4" t="s">
        <v>113</v>
      </c>
      <c r="C236" s="5"/>
      <c r="D236" s="9">
        <v>2.7E-2</v>
      </c>
      <c r="E236" s="15"/>
    </row>
    <row r="237" spans="1:5" ht="15.6" x14ac:dyDescent="0.3">
      <c r="A237" s="4" t="s">
        <v>482</v>
      </c>
      <c r="B237" s="4" t="s">
        <v>483</v>
      </c>
      <c r="C237" s="5"/>
      <c r="D237" s="9">
        <v>0.74</v>
      </c>
      <c r="E237" s="16">
        <v>2</v>
      </c>
    </row>
    <row r="238" spans="1:5" ht="15.6" x14ac:dyDescent="0.3">
      <c r="A238" s="4" t="s">
        <v>484</v>
      </c>
      <c r="B238" s="4" t="s">
        <v>485</v>
      </c>
      <c r="C238" s="4" t="s">
        <v>54</v>
      </c>
      <c r="D238" s="8"/>
      <c r="E238" s="15"/>
    </row>
    <row r="239" spans="1:5" ht="15.6" x14ac:dyDescent="0.3">
      <c r="A239" s="4" t="s">
        <v>486</v>
      </c>
      <c r="B239" s="5"/>
      <c r="C239" s="4" t="s">
        <v>47</v>
      </c>
      <c r="D239" s="9">
        <v>1.39</v>
      </c>
      <c r="E239" s="16">
        <v>1</v>
      </c>
    </row>
    <row r="240" spans="1:5" ht="15.6" x14ac:dyDescent="0.3">
      <c r="A240" s="4" t="s">
        <v>487</v>
      </c>
      <c r="B240" s="4" t="s">
        <v>423</v>
      </c>
      <c r="C240" s="4" t="s">
        <v>79</v>
      </c>
      <c r="D240" s="9">
        <v>1.22</v>
      </c>
      <c r="E240" s="16">
        <v>4</v>
      </c>
    </row>
    <row r="241" spans="1:5" ht="15.6" x14ac:dyDescent="0.3">
      <c r="A241" s="4" t="s">
        <v>488</v>
      </c>
      <c r="B241" s="4" t="s">
        <v>489</v>
      </c>
      <c r="C241" s="5"/>
      <c r="D241" s="9">
        <v>0.88</v>
      </c>
      <c r="E241" s="16">
        <v>1</v>
      </c>
    </row>
    <row r="242" spans="1:5" ht="15.6" x14ac:dyDescent="0.3">
      <c r="A242" s="4" t="s">
        <v>490</v>
      </c>
      <c r="B242" s="4" t="s">
        <v>491</v>
      </c>
      <c r="C242" s="5"/>
      <c r="D242" s="9">
        <v>1.69</v>
      </c>
      <c r="E242" s="16">
        <v>255</v>
      </c>
    </row>
    <row r="243" spans="1:5" ht="15.6" x14ac:dyDescent="0.3">
      <c r="A243" s="4" t="s">
        <v>492</v>
      </c>
      <c r="B243" s="4" t="s">
        <v>493</v>
      </c>
      <c r="C243" s="4" t="s">
        <v>47</v>
      </c>
      <c r="D243" s="8"/>
      <c r="E243" s="15"/>
    </row>
  </sheetData>
  <sortState ref="A2:G243">
    <sortCondition ref="A1"/>
  </sortState>
  <conditionalFormatting sqref="A2:E243">
    <cfRule type="cellIs" dxfId="1" priority="2" operator="equal">
      <formula>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Normal="100" workbookViewId="0">
      <selection sqref="A1:D1"/>
    </sheetView>
  </sheetViews>
  <sheetFormatPr defaultRowHeight="14.4" x14ac:dyDescent="0.3"/>
  <cols>
    <col min="1" max="1" width="19.77734375" bestFit="1" customWidth="1"/>
    <col min="2" max="2" width="6.44140625" bestFit="1" customWidth="1"/>
    <col min="3" max="4" width="11.33203125" customWidth="1"/>
    <col min="5" max="5" width="10.44140625" customWidth="1"/>
  </cols>
  <sheetData>
    <row r="1" spans="1:5" ht="30" customHeight="1" x14ac:dyDescent="0.3">
      <c r="A1" s="13" t="s">
        <v>511</v>
      </c>
      <c r="B1" s="13"/>
      <c r="C1" s="13"/>
      <c r="D1" s="13"/>
    </row>
    <row r="2" spans="1:5" ht="78" x14ac:dyDescent="0.3">
      <c r="A2" s="12" t="s">
        <v>512</v>
      </c>
      <c r="B2" s="12" t="s">
        <v>514</v>
      </c>
      <c r="C2" s="12" t="s">
        <v>519</v>
      </c>
      <c r="D2" s="12" t="s">
        <v>518</v>
      </c>
    </row>
    <row r="3" spans="1:5" ht="15.6" x14ac:dyDescent="0.3">
      <c r="A3" s="4" t="s">
        <v>221</v>
      </c>
      <c r="B3" s="20">
        <f>COUNTIF(magyarországi!$C$2:$C$243,összesítés!A3)</f>
        <v>2</v>
      </c>
      <c r="C3" s="7">
        <f>SUMIF(magyarországi!$C$2:$C$243,összesítés!$A3,magyarországi!D$2:D$243)</f>
        <v>4.5999999999999999E-2</v>
      </c>
      <c r="D3" s="25">
        <f>SUMIF(magyarországi!$C$2:$C$243,összesítés!$A3,magyarországi!E$2:E$243)</f>
        <v>0</v>
      </c>
    </row>
    <row r="4" spans="1:5" ht="15.6" x14ac:dyDescent="0.3">
      <c r="A4" s="4" t="s">
        <v>54</v>
      </c>
      <c r="B4" s="20">
        <f>COUNTIF(magyarországi!$C$2:$C$243,összesítés!A4)</f>
        <v>2</v>
      </c>
      <c r="C4" s="7">
        <f>SUMIF(magyarországi!$C$2:$C$243,összesítés!$A4,magyarországi!D$2:D$243)</f>
        <v>0</v>
      </c>
      <c r="D4" s="25">
        <f>SUMIF(magyarországi!$C$2:$C$243,összesítés!$A4,magyarországi!E$2:E$243)</f>
        <v>0</v>
      </c>
    </row>
    <row r="5" spans="1:5" ht="15.6" x14ac:dyDescent="0.3">
      <c r="A5" s="4" t="s">
        <v>47</v>
      </c>
      <c r="B5" s="20">
        <f>COUNTIF(magyarországi!$C$2:$C$243,összesítés!A5)</f>
        <v>64</v>
      </c>
      <c r="C5" s="7">
        <f>SUMIF(magyarországi!$C$2:$C$243,összesítés!$A5,magyarországi!D$2:D$243)</f>
        <v>238.98799999999997</v>
      </c>
      <c r="D5" s="25">
        <f>SUMIF(magyarországi!$C$2:$C$243,összesítés!$A5,magyarországi!E$2:E$243)</f>
        <v>7349</v>
      </c>
    </row>
    <row r="6" spans="1:5" ht="15.6" x14ac:dyDescent="0.3">
      <c r="A6" s="4" t="s">
        <v>64</v>
      </c>
      <c r="B6" s="20">
        <f>COUNTIF(magyarországi!$C$2:$C$243,összesítés!A6)</f>
        <v>22</v>
      </c>
      <c r="C6" s="7">
        <f>SUMIF(magyarországi!$C$2:$C$243,összesítés!$A6,magyarországi!D$2:D$243)</f>
        <v>28.700999999999997</v>
      </c>
      <c r="D6" s="25">
        <f>SUMIF(magyarországi!$C$2:$C$243,összesítés!$A6,magyarországi!E$2:E$243)</f>
        <v>193</v>
      </c>
    </row>
    <row r="7" spans="1:5" ht="15.6" x14ac:dyDescent="0.3">
      <c r="A7" s="4" t="s">
        <v>57</v>
      </c>
      <c r="B7" s="20">
        <f>COUNTIF(magyarországi!$C$2:$C$243,összesítés!A7)</f>
        <v>48</v>
      </c>
      <c r="C7" s="7">
        <f>SUMIF(magyarországi!$C$2:$C$243,összesítés!$A7,magyarországi!D$2:D$243)</f>
        <v>65.170000000000016</v>
      </c>
      <c r="D7" s="25">
        <f>SUMIF(magyarországi!$C$2:$C$243,összesítés!$A7,magyarországi!E$2:E$243)</f>
        <v>72283</v>
      </c>
    </row>
    <row r="8" spans="1:5" ht="15.6" x14ac:dyDescent="0.3">
      <c r="A8" s="4" t="s">
        <v>69</v>
      </c>
      <c r="B8" s="20">
        <f>COUNTIF(magyarországi!$C$2:$C$243,összesítés!A8)</f>
        <v>1</v>
      </c>
      <c r="C8" s="7">
        <f>SUMIF(magyarországi!$C$2:$C$243,összesítés!$A8,magyarországi!D$2:D$243)</f>
        <v>0</v>
      </c>
      <c r="D8" s="25">
        <f>SUMIF(magyarországi!$C$2:$C$243,összesítés!$A8,magyarországi!E$2:E$243)</f>
        <v>0</v>
      </c>
    </row>
    <row r="9" spans="1:5" ht="15.6" x14ac:dyDescent="0.3">
      <c r="A9" s="4" t="s">
        <v>176</v>
      </c>
      <c r="B9" s="20">
        <f>COUNTIF(magyarországi!$C$2:$C$243,összesítés!A9)</f>
        <v>2</v>
      </c>
      <c r="C9" s="7">
        <f>SUMIF(magyarországi!$C$2:$C$243,összesítés!$A9,magyarországi!D$2:D$243)</f>
        <v>84.38</v>
      </c>
      <c r="D9" s="25">
        <f>SUMIF(magyarországi!$C$2:$C$243,összesítés!$A9,magyarországi!E$2:E$243)</f>
        <v>1793</v>
      </c>
    </row>
    <row r="10" spans="1:5" ht="15.6" x14ac:dyDescent="0.3">
      <c r="A10" s="4" t="s">
        <v>79</v>
      </c>
      <c r="B10" s="20">
        <f>COUNTIF(magyarországi!$C$2:$C$243,összesítés!A10)</f>
        <v>17</v>
      </c>
      <c r="C10" s="7">
        <f>SUMIF(magyarországi!$C$2:$C$243,összesítés!$A10,magyarországi!D$2:D$243)</f>
        <v>35.36</v>
      </c>
      <c r="D10" s="25">
        <f>SUMIF(magyarországi!$C$2:$C$243,összesítés!$A10,magyarországi!E$2:E$243)</f>
        <v>483</v>
      </c>
    </row>
    <row r="11" spans="1:5" ht="15.6" x14ac:dyDescent="0.3">
      <c r="A11" s="4" t="s">
        <v>85</v>
      </c>
      <c r="B11" s="20">
        <f>COUNTIF(magyarországi!$C$2:$C$243,összesítés!A11)</f>
        <v>2</v>
      </c>
      <c r="C11" s="7">
        <f>SUMIF(magyarországi!$C$2:$C$243,összesítés!$A11,magyarországi!D$2:D$243)</f>
        <v>618.58000000000004</v>
      </c>
      <c r="D11" s="25">
        <f>SUMIF(magyarországi!$C$2:$C$243,összesítés!$A11,magyarországi!E$2:E$243)</f>
        <v>6640</v>
      </c>
    </row>
    <row r="12" spans="1:5" ht="15.6" x14ac:dyDescent="0.3">
      <c r="A12" s="18" t="s">
        <v>513</v>
      </c>
      <c r="B12" s="21">
        <f>COUNTBLANK(magyarországi!C2:C243)</f>
        <v>82</v>
      </c>
      <c r="C12" s="19">
        <f>SUM(magyarországi!D$2:D$243)-SUM(összesítés!C$3:C$11)</f>
        <v>124.08830000000057</v>
      </c>
      <c r="D12" s="26">
        <f>SUM(magyarországi!E$2:E$243)-SUM(összesítés!D$3:D$11)</f>
        <v>4049</v>
      </c>
    </row>
    <row r="15" spans="1:5" ht="28.8" customHeight="1" x14ac:dyDescent="0.3">
      <c r="A15" s="23" t="s">
        <v>515</v>
      </c>
      <c r="B15" s="23"/>
      <c r="C15" s="23"/>
      <c r="D15" s="22" t="str">
        <f>INDEX(magyarországi!A2:E243,MATCH(MAX(magyarországi!E2:E243),magyarországi!E2:E243,0),1)</f>
        <v>Tiszaugi-Holt-Tisza</v>
      </c>
      <c r="E15" s="22"/>
    </row>
    <row r="16" spans="1:5" ht="33.6" customHeight="1" x14ac:dyDescent="0.3">
      <c r="A16" s="23" t="s">
        <v>516</v>
      </c>
      <c r="B16" s="23"/>
      <c r="C16" s="23"/>
      <c r="D16" s="22" t="str">
        <f>IF(MATCH(MAX(magyarországi!D2:D243),magyarországi!D2:D243,0)=MATCH(MAX(magyarországi!E2:E243),magyarországi!E2:E243,0),"Igaz","nem igaz")</f>
        <v>nem igaz</v>
      </c>
      <c r="E16" s="22"/>
    </row>
    <row r="17" spans="1:5" x14ac:dyDescent="0.3">
      <c r="A17" s="24" t="s">
        <v>517</v>
      </c>
      <c r="B17" s="24"/>
      <c r="C17" s="24"/>
      <c r="D17" s="1" t="str">
        <f>IF(COUNTIFS(magyarországi!C2:C243,"mesterséges",magyarországi!D2:D243,"&gt;2")=0,"Nincs ilyen.","Igen, "&amp;COUNTIFS(magyarországi!C2:C243,"mesterséges",magyarországi!D2:D243,"&gt;2")&amp;" db ilyen tó van.")</f>
        <v>Igen, 7 db ilyen tó van.</v>
      </c>
      <c r="E17" s="1"/>
    </row>
  </sheetData>
  <sortState ref="A2:A11">
    <sortCondition ref="A11"/>
  </sortState>
  <mergeCells count="7">
    <mergeCell ref="A17:C17"/>
    <mergeCell ref="D17:E17"/>
    <mergeCell ref="A1:D1"/>
    <mergeCell ref="A15:C15"/>
    <mergeCell ref="D15:E15"/>
    <mergeCell ref="A16:C16"/>
    <mergeCell ref="D16:E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legnagyobb</vt:lpstr>
      <vt:lpstr>magyarországi</vt:lpstr>
      <vt:lpstr>összesítés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Zsanett</dc:creator>
  <cp:lastModifiedBy>Zsanett</cp:lastModifiedBy>
  <dcterms:created xsi:type="dcterms:W3CDTF">2019-01-27T13:35:46Z</dcterms:created>
  <dcterms:modified xsi:type="dcterms:W3CDTF">2019-01-28T12:52:47Z</dcterms:modified>
</cp:coreProperties>
</file>