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10" windowWidth="8595" windowHeight="3210"/>
  </bookViews>
  <sheets>
    <sheet name="számla" sheetId="2" r:id="rId1"/>
    <sheet name="cikkek" sheetId="3" r:id="rId2"/>
  </sheets>
  <definedNames>
    <definedName name="áfa">cikkek!$E$3:$E$5</definedName>
    <definedName name="virág">cikkek!$B$3:$B$10</definedName>
    <definedName name="viragszamla" localSheetId="0">cikkek!$A$2:$C$10</definedName>
  </definedNames>
  <calcPr calcId="145621"/>
</workbook>
</file>

<file path=xl/calcChain.xml><?xml version="1.0" encoding="utf-8"?>
<calcChain xmlns="http://schemas.openxmlformats.org/spreadsheetml/2006/main">
  <c r="H13" i="2" l="1"/>
  <c r="H14" i="2"/>
  <c r="H15" i="2"/>
  <c r="H16" i="2"/>
  <c r="H17" i="2"/>
  <c r="H18" i="2"/>
  <c r="H19" i="2"/>
  <c r="H20" i="2"/>
  <c r="H21" i="2"/>
  <c r="H22" i="2"/>
  <c r="H23" i="2"/>
  <c r="G13" i="2"/>
  <c r="G14" i="2"/>
  <c r="G15" i="2"/>
  <c r="G16" i="2"/>
  <c r="G17" i="2"/>
  <c r="G18" i="2"/>
  <c r="G19" i="2"/>
  <c r="G20" i="2"/>
  <c r="G21" i="2"/>
  <c r="G22" i="2"/>
  <c r="G23" i="2"/>
  <c r="E13" i="2"/>
  <c r="E14" i="2"/>
  <c r="E15" i="2"/>
  <c r="E16" i="2"/>
  <c r="E17" i="2"/>
  <c r="E18" i="2"/>
  <c r="E19" i="2"/>
  <c r="E20" i="2"/>
  <c r="E21" i="2"/>
  <c r="E22" i="2"/>
  <c r="E23" i="2"/>
  <c r="D10" i="2"/>
  <c r="E10" i="2" s="1"/>
  <c r="G10" i="2" s="1"/>
  <c r="H10" i="2" s="1"/>
  <c r="D11" i="2"/>
  <c r="E11" i="2" s="1"/>
  <c r="G11" i="2" s="1"/>
  <c r="H11" i="2" s="1"/>
  <c r="D12" i="2"/>
  <c r="E12" i="2" s="1"/>
  <c r="G12" i="2" s="1"/>
  <c r="H12" i="2" s="1"/>
  <c r="D13" i="2"/>
  <c r="D14" i="2"/>
  <c r="D15" i="2"/>
  <c r="D16" i="2"/>
  <c r="D17" i="2"/>
  <c r="D18" i="2"/>
  <c r="D19" i="2"/>
  <c r="D20" i="2"/>
  <c r="D21" i="2"/>
  <c r="D22" i="2"/>
  <c r="D23" i="2"/>
  <c r="D9" i="2"/>
  <c r="E9" i="2" s="1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9" i="2"/>
  <c r="H5" i="2"/>
  <c r="G9" i="2" l="1"/>
  <c r="H9" i="2" s="1"/>
  <c r="H25" i="2" s="1"/>
  <c r="E25" i="2"/>
  <c r="G25" i="2" l="1"/>
</calcChain>
</file>

<file path=xl/sharedStrings.xml><?xml version="1.0" encoding="utf-8"?>
<sst xmlns="http://schemas.openxmlformats.org/spreadsheetml/2006/main" count="47" uniqueCount="39">
  <si>
    <t>rózsa</t>
  </si>
  <si>
    <t>gerbera</t>
  </si>
  <si>
    <t>rezgő</t>
  </si>
  <si>
    <t>celofán</t>
  </si>
  <si>
    <t>szalag</t>
  </si>
  <si>
    <t>A számlakibocsátó adatai</t>
  </si>
  <si>
    <t>Rózsa Ibolya</t>
  </si>
  <si>
    <t>Név:</t>
  </si>
  <si>
    <t>Cím:</t>
  </si>
  <si>
    <t>A vásárlás időpontja:</t>
  </si>
  <si>
    <t>Cikkszám</t>
  </si>
  <si>
    <t>Mennyiség</t>
  </si>
  <si>
    <t>Egységár</t>
  </si>
  <si>
    <t>ÁFA%</t>
  </si>
  <si>
    <t>ÁFA érték</t>
  </si>
  <si>
    <t>Bruttó ár</t>
  </si>
  <si>
    <t>Számla</t>
  </si>
  <si>
    <t>Összesen:</t>
  </si>
  <si>
    <t>Áfa</t>
  </si>
  <si>
    <t>Termék</t>
  </si>
  <si>
    <t>Nettó ár</t>
  </si>
  <si>
    <t>nárcisz</t>
  </si>
  <si>
    <t>A kért kiszállítás helye:</t>
  </si>
  <si>
    <t>frézia</t>
  </si>
  <si>
    <t>tulipán</t>
  </si>
  <si>
    <t>írisz</t>
  </si>
  <si>
    <t>liliom</t>
  </si>
  <si>
    <t>12345678-1-02</t>
  </si>
  <si>
    <t>Adóazonosító:</t>
  </si>
  <si>
    <t>A vásárló adatai</t>
  </si>
  <si>
    <t>Terméknév</t>
  </si>
  <si>
    <t>A kért kiszállítás időpontja:</t>
  </si>
  <si>
    <t>A csokrot kapja:</t>
  </si>
  <si>
    <t>üdvözlőlap</t>
  </si>
  <si>
    <t>Teszt Elek</t>
  </si>
  <si>
    <t>1118 Budapest, Mákvirág u. 67.</t>
  </si>
  <si>
    <t>1076 Budapest, Gavallér u. 1.</t>
  </si>
  <si>
    <t>Vincs Eszter</t>
  </si>
  <si>
    <t>1138 Budapest,  Népfürdő u. 22., B torony, 14. emelet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</si>
</sst>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\ &quot;Ft&quot;"/>
    <numFmt numFmtId="165" formatCode="General&quot; db&quot;"/>
    <numFmt numFmtId="166" formatCode="h:mm;@"/>
    <numFmt numFmtId="167" formatCode="yyyy/mm/dd/\ hh:mm;@"/>
    <numFmt numFmtId="168" formatCode="yyyy/mm/dd/\ hh:mm"/>
  </numFmts>
  <fonts count="9" x14ac:knownFonts="1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b/>
      <sz val="22"/>
      <color indexed="8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sz val="8"/>
      <color indexed="8"/>
      <name val="Courier"/>
      <family val="1"/>
      <charset val="238"/>
    </font>
    <font>
      <sz val="8"/>
      <name val="Calibri"/>
      <family val="2"/>
      <charset val="238"/>
    </font>
    <font>
      <b/>
      <sz val="12"/>
      <color indexed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 applyFill="0" applyBorder="0" applyAlignment="0">
      <protection locked="0"/>
    </xf>
  </cellStyleXfs>
  <cellXfs count="71">
    <xf numFmtId="0" fontId="0" fillId="0" borderId="0" xfId="0">
      <protection locked="0"/>
    </xf>
    <xf numFmtId="0" fontId="1" fillId="0" borderId="0" xfId="0" applyFont="1">
      <protection locked="0"/>
    </xf>
    <xf numFmtId="0" fontId="1" fillId="0" borderId="0" xfId="0" applyFont="1" applyAlignment="1">
      <alignment vertical="center"/>
      <protection locked="0"/>
    </xf>
    <xf numFmtId="0" fontId="2" fillId="0" borderId="0" xfId="0" applyFont="1" applyAlignment="1">
      <alignment horizontal="center"/>
      <protection locked="0"/>
    </xf>
    <xf numFmtId="0" fontId="1" fillId="0" borderId="0" xfId="0" applyFont="1" applyFill="1">
      <protection locked="0"/>
    </xf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164" fontId="0" fillId="0" borderId="0" xfId="0" applyNumberFormat="1" applyProtection="1">
      <protection locked="0"/>
    </xf>
    <xf numFmtId="9" fontId="0" fillId="0" borderId="0" xfId="0" applyNumberFormat="1" applyProtection="1">
      <protection locked="0"/>
    </xf>
    <xf numFmtId="166" fontId="0" fillId="0" borderId="0" xfId="0" applyNumberFormat="1" applyProtection="1">
      <protection locked="0"/>
    </xf>
    <xf numFmtId="0" fontId="1" fillId="2" borderId="1" xfId="0" applyFont="1" applyFill="1" applyBorder="1" applyAlignment="1" applyProtection="1">
      <alignment horizontal="left" vertical="center"/>
      <protection hidden="1"/>
    </xf>
    <xf numFmtId="0" fontId="1" fillId="2" borderId="2" xfId="0" applyFont="1" applyFill="1" applyBorder="1" applyAlignment="1" applyProtection="1">
      <alignment vertical="center"/>
      <protection hidden="1"/>
    </xf>
    <xf numFmtId="0" fontId="1" fillId="2" borderId="1" xfId="0" applyFont="1" applyFill="1" applyBorder="1" applyAlignment="1" applyProtection="1">
      <alignment vertical="center"/>
      <protection hidden="1"/>
    </xf>
    <xf numFmtId="0" fontId="1" fillId="0" borderId="1" xfId="0" applyFont="1" applyBorder="1" applyAlignment="1" applyProtection="1">
      <alignment vertical="center"/>
      <protection hidden="1"/>
    </xf>
    <xf numFmtId="0" fontId="1" fillId="0" borderId="0" xfId="0" applyFont="1" applyBorder="1" applyAlignment="1" applyProtection="1">
      <alignment vertical="center"/>
      <protection hidden="1"/>
    </xf>
    <xf numFmtId="0" fontId="1" fillId="0" borderId="0" xfId="0" applyFont="1" applyBorder="1" applyProtection="1">
      <protection hidden="1"/>
    </xf>
    <xf numFmtId="0" fontId="1" fillId="0" borderId="3" xfId="0" applyFont="1" applyBorder="1" applyProtection="1">
      <protection hidden="1"/>
    </xf>
    <xf numFmtId="0" fontId="1" fillId="0" borderId="4" xfId="0" applyFont="1" applyBorder="1" applyProtection="1">
      <protection hidden="1"/>
    </xf>
    <xf numFmtId="0" fontId="2" fillId="2" borderId="5" xfId="0" applyFont="1" applyFill="1" applyBorder="1" applyAlignment="1" applyProtection="1">
      <alignment horizontal="center" vertical="center"/>
      <protection hidden="1"/>
    </xf>
    <xf numFmtId="0" fontId="2" fillId="2" borderId="6" xfId="0" applyFont="1" applyFill="1" applyBorder="1" applyAlignment="1" applyProtection="1">
      <alignment horizontal="center" vertical="center"/>
      <protection hidden="1"/>
    </xf>
    <xf numFmtId="0" fontId="2" fillId="2" borderId="6" xfId="0" applyFont="1" applyFill="1" applyBorder="1" applyAlignment="1" applyProtection="1">
      <alignment horizontal="center"/>
      <protection hidden="1"/>
    </xf>
    <xf numFmtId="0" fontId="3" fillId="0" borderId="8" xfId="0" applyFont="1" applyBorder="1" applyAlignment="1" applyProtection="1">
      <alignment vertical="center"/>
      <protection hidden="1"/>
    </xf>
    <xf numFmtId="164" fontId="3" fillId="0" borderId="8" xfId="0" applyNumberFormat="1" applyFont="1" applyBorder="1" applyProtection="1">
      <protection hidden="1"/>
    </xf>
    <xf numFmtId="0" fontId="5" fillId="2" borderId="9" xfId="0" applyFont="1" applyFill="1" applyBorder="1" applyAlignment="1" applyProtection="1">
      <alignment vertical="center"/>
      <protection hidden="1"/>
    </xf>
    <xf numFmtId="0" fontId="5" fillId="2" borderId="10" xfId="0" applyFont="1" applyFill="1" applyBorder="1" applyAlignment="1" applyProtection="1">
      <alignment vertical="center"/>
      <protection hidden="1"/>
    </xf>
    <xf numFmtId="164" fontId="5" fillId="2" borderId="10" xfId="0" applyNumberFormat="1" applyFont="1" applyFill="1" applyBorder="1" applyAlignment="1" applyProtection="1">
      <alignment vertical="center"/>
      <protection hidden="1"/>
    </xf>
    <xf numFmtId="0" fontId="5" fillId="0" borderId="11" xfId="0" applyFont="1" applyFill="1" applyBorder="1" applyAlignment="1" applyProtection="1">
      <alignment vertical="center"/>
      <protection hidden="1"/>
    </xf>
    <xf numFmtId="0" fontId="5" fillId="0" borderId="12" xfId="0" applyFont="1" applyFill="1" applyBorder="1" applyAlignment="1" applyProtection="1">
      <alignment vertical="center"/>
      <protection hidden="1"/>
    </xf>
    <xf numFmtId="0" fontId="2" fillId="0" borderId="13" xfId="0" applyFont="1" applyFill="1" applyBorder="1" applyAlignment="1" applyProtection="1">
      <alignment vertical="center"/>
      <protection hidden="1"/>
    </xf>
    <xf numFmtId="0" fontId="1" fillId="0" borderId="14" xfId="0" applyFont="1" applyBorder="1" applyAlignment="1" applyProtection="1">
      <alignment vertical="center"/>
      <protection hidden="1"/>
    </xf>
    <xf numFmtId="0" fontId="1" fillId="0" borderId="15" xfId="0" applyFont="1" applyBorder="1" applyAlignment="1" applyProtection="1">
      <alignment vertical="center"/>
      <protection hidden="1"/>
    </xf>
    <xf numFmtId="0" fontId="1" fillId="0" borderId="15" xfId="0" applyFont="1" applyBorder="1" applyProtection="1">
      <protection hidden="1"/>
    </xf>
    <xf numFmtId="0" fontId="1" fillId="0" borderId="16" xfId="0" applyFont="1" applyBorder="1" applyProtection="1">
      <protection hidden="1"/>
    </xf>
    <xf numFmtId="0" fontId="3" fillId="3" borderId="7" xfId="0" applyFont="1" applyFill="1" applyBorder="1" applyAlignment="1" applyProtection="1">
      <alignment vertical="center"/>
      <protection locked="0"/>
    </xf>
    <xf numFmtId="165" fontId="3" fillId="3" borderId="8" xfId="0" applyNumberFormat="1" applyFont="1" applyFill="1" applyBorder="1" applyProtection="1">
      <protection locked="0"/>
    </xf>
    <xf numFmtId="9" fontId="3" fillId="3" borderId="8" xfId="0" applyNumberFormat="1" applyFont="1" applyFill="1" applyBorder="1" applyProtection="1">
      <protection locked="0"/>
    </xf>
    <xf numFmtId="164" fontId="3" fillId="0" borderId="33" xfId="0" applyNumberFormat="1" applyFont="1" applyBorder="1" applyAlignment="1" applyProtection="1">
      <alignment horizontal="right"/>
      <protection hidden="1"/>
    </xf>
    <xf numFmtId="164" fontId="3" fillId="0" borderId="26" xfId="0" applyNumberFormat="1" applyFont="1" applyBorder="1" applyAlignment="1" applyProtection="1">
      <alignment horizontal="right"/>
      <protection hidden="1"/>
    </xf>
    <xf numFmtId="0" fontId="5" fillId="2" borderId="17" xfId="0" applyFont="1" applyFill="1" applyBorder="1" applyAlignment="1" applyProtection="1">
      <alignment horizontal="left" vertical="center"/>
      <protection hidden="1"/>
    </xf>
    <xf numFmtId="0" fontId="5" fillId="2" borderId="18" xfId="0" applyFont="1" applyFill="1" applyBorder="1" applyAlignment="1" applyProtection="1">
      <alignment horizontal="left" vertical="center"/>
      <protection hidden="1"/>
    </xf>
    <xf numFmtId="167" fontId="6" fillId="3" borderId="18" xfId="0" applyNumberFormat="1" applyFont="1" applyFill="1" applyBorder="1" applyAlignment="1" applyProtection="1">
      <alignment horizontal="right" vertical="center"/>
      <protection locked="0"/>
    </xf>
    <xf numFmtId="167" fontId="6" fillId="3" borderId="19" xfId="0" applyNumberFormat="1" applyFont="1" applyFill="1" applyBorder="1" applyAlignment="1" applyProtection="1">
      <alignment horizontal="right" vertical="center"/>
      <protection locked="0"/>
    </xf>
    <xf numFmtId="164" fontId="8" fillId="2" borderId="10" xfId="0" applyNumberFormat="1" applyFont="1" applyFill="1" applyBorder="1" applyAlignment="1" applyProtection="1">
      <alignment horizontal="right" vertical="center"/>
      <protection hidden="1"/>
    </xf>
    <xf numFmtId="164" fontId="8" fillId="2" borderId="20" xfId="0" applyNumberFormat="1" applyFont="1" applyFill="1" applyBorder="1" applyAlignment="1" applyProtection="1">
      <alignment horizontal="right" vertical="center"/>
      <protection hidden="1"/>
    </xf>
    <xf numFmtId="0" fontId="6" fillId="3" borderId="18" xfId="0" applyFont="1" applyFill="1" applyBorder="1" applyAlignment="1" applyProtection="1">
      <alignment horizontal="right" vertical="center"/>
      <protection locked="0"/>
    </xf>
    <xf numFmtId="0" fontId="6" fillId="3" borderId="19" xfId="0" applyFont="1" applyFill="1" applyBorder="1" applyAlignment="1" applyProtection="1">
      <alignment horizontal="right" vertical="center"/>
      <protection locked="0"/>
    </xf>
    <xf numFmtId="0" fontId="1" fillId="0" borderId="3" xfId="0" applyFont="1" applyBorder="1" applyAlignment="1" applyProtection="1">
      <alignment horizontal="center" vertical="center"/>
      <protection hidden="1"/>
    </xf>
    <xf numFmtId="0" fontId="1" fillId="0" borderId="23" xfId="0" applyFont="1" applyBorder="1" applyAlignment="1" applyProtection="1">
      <alignment horizontal="center" vertical="center"/>
      <protection hidden="1"/>
    </xf>
    <xf numFmtId="0" fontId="1" fillId="0" borderId="24" xfId="0" applyFont="1" applyBorder="1" applyAlignment="1" applyProtection="1">
      <alignment horizontal="center" vertical="center"/>
      <protection hidden="1"/>
    </xf>
    <xf numFmtId="0" fontId="6" fillId="3" borderId="25" xfId="0" applyFont="1" applyFill="1" applyBorder="1" applyAlignment="1" applyProtection="1">
      <alignment horizontal="left"/>
      <protection locked="0"/>
    </xf>
    <xf numFmtId="0" fontId="6" fillId="3" borderId="26" xfId="0" applyFont="1" applyFill="1" applyBorder="1" applyAlignment="1" applyProtection="1">
      <alignment horizontal="left"/>
      <protection locked="0"/>
    </xf>
    <xf numFmtId="0" fontId="2" fillId="2" borderId="27" xfId="0" applyFont="1" applyFill="1" applyBorder="1" applyAlignment="1" applyProtection="1">
      <alignment horizontal="left" vertical="center"/>
      <protection hidden="1"/>
    </xf>
    <xf numFmtId="0" fontId="2" fillId="2" borderId="28" xfId="0" applyFont="1" applyFill="1" applyBorder="1" applyAlignment="1" applyProtection="1">
      <alignment horizontal="left" vertical="center"/>
      <protection hidden="1"/>
    </xf>
    <xf numFmtId="0" fontId="2" fillId="2" borderId="29" xfId="0" applyFont="1" applyFill="1" applyBorder="1" applyAlignment="1" applyProtection="1">
      <alignment horizontal="left" vertical="center"/>
      <protection hidden="1"/>
    </xf>
    <xf numFmtId="0" fontId="1" fillId="2" borderId="30" xfId="0" applyFont="1" applyFill="1" applyBorder="1" applyAlignment="1" applyProtection="1">
      <alignment horizontal="left" vertical="center"/>
      <protection hidden="1"/>
    </xf>
    <xf numFmtId="0" fontId="1" fillId="2" borderId="21" xfId="0" applyFont="1" applyFill="1" applyBorder="1" applyAlignment="1" applyProtection="1">
      <alignment horizontal="left" vertical="center"/>
      <protection hidden="1"/>
    </xf>
    <xf numFmtId="0" fontId="2" fillId="2" borderId="31" xfId="0" applyFont="1" applyFill="1" applyBorder="1" applyAlignment="1" applyProtection="1">
      <alignment horizontal="center"/>
      <protection hidden="1"/>
    </xf>
    <xf numFmtId="0" fontId="2" fillId="2" borderId="29" xfId="0" applyFont="1" applyFill="1" applyBorder="1" applyAlignment="1" applyProtection="1">
      <alignment horizont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4" fillId="0" borderId="28" xfId="0" applyFont="1" applyBorder="1" applyAlignment="1" applyProtection="1">
      <alignment horizontal="center" vertical="center"/>
      <protection hidden="1"/>
    </xf>
    <xf numFmtId="0" fontId="4" fillId="0" borderId="29" xfId="0" applyFont="1" applyBorder="1" applyAlignment="1" applyProtection="1">
      <alignment horizontal="center" vertical="center"/>
      <protection hidden="1"/>
    </xf>
    <xf numFmtId="168" fontId="6" fillId="0" borderId="21" xfId="0" applyNumberFormat="1" applyFont="1" applyFill="1" applyBorder="1" applyAlignment="1" applyProtection="1">
      <alignment horizontal="right"/>
      <protection hidden="1"/>
    </xf>
    <xf numFmtId="168" fontId="0" fillId="0" borderId="22" xfId="0" applyNumberFormat="1" applyBorder="1" applyProtection="1">
      <protection hidden="1"/>
    </xf>
    <xf numFmtId="0" fontId="3" fillId="3" borderId="32" xfId="0" applyFont="1" applyFill="1" applyBorder="1" applyAlignment="1" applyProtection="1">
      <alignment horizontal="left" vertical="center"/>
      <protection locked="0"/>
    </xf>
    <xf numFmtId="0" fontId="3" fillId="3" borderId="3" xfId="0" applyFont="1" applyFill="1" applyBorder="1" applyAlignment="1" applyProtection="1">
      <alignment horizontal="left" vertical="center"/>
      <protection locked="0"/>
    </xf>
    <xf numFmtId="0" fontId="3" fillId="3" borderId="25" xfId="0" applyFont="1" applyFill="1" applyBorder="1" applyAlignment="1" applyProtection="1">
      <alignment horizontal="left" vertical="center"/>
      <protection locked="0"/>
    </xf>
    <xf numFmtId="0" fontId="3" fillId="3" borderId="26" xfId="0" applyFont="1" applyFill="1" applyBorder="1" applyAlignment="1" applyProtection="1">
      <alignment horizontal="left" vertical="center"/>
      <protection locked="0"/>
    </xf>
    <xf numFmtId="0" fontId="6" fillId="3" borderId="32" xfId="0" applyFont="1" applyFill="1" applyBorder="1" applyAlignment="1" applyProtection="1">
      <alignment horizontal="left"/>
      <protection locked="0"/>
    </xf>
    <xf numFmtId="0" fontId="6" fillId="3" borderId="3" xfId="0" applyFont="1" applyFill="1" applyBorder="1" applyAlignment="1" applyProtection="1">
      <alignment horizontal="left"/>
      <protection locked="0"/>
    </xf>
    <xf numFmtId="0" fontId="3" fillId="3" borderId="21" xfId="0" applyFont="1" applyFill="1" applyBorder="1" applyAlignment="1" applyProtection="1">
      <alignment horizontal="left" vertical="center"/>
      <protection locked="0"/>
    </xf>
    <xf numFmtId="0" fontId="0" fillId="0" borderId="22" xfId="0" applyBorder="1" applyProtection="1">
      <protection locked="0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19049</xdr:colOff>
      <xdr:row>1</xdr:row>
      <xdr:rowOff>19050</xdr:rowOff>
    </xdr:from>
    <xdr:to>
      <xdr:col>5</xdr:col>
      <xdr:colOff>0</xdr:colOff>
      <xdr:row>4</xdr:row>
      <xdr:rowOff>185788</xdr:rowOff>
    </xdr:to>
    <xdr:pic>
      <xdr:nvPicPr>
        <xdr:cNvPr id="4" name="Kép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3349" y="371475"/>
          <a:ext cx="942976" cy="776338"/>
        </a:xfrm>
        <a:prstGeom prst="rect">
          <a:avLst/>
        </a:prstGeom>
        <a:noFill/>
        <a:ln w="19050"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zoomScaleNormal="100" workbookViewId="0">
      <pane ySplit="5" topLeftCell="A6" activePane="bottomLeft" state="frozen"/>
      <selection pane="bottomLeft" activeCell="H5" sqref="H5:I5"/>
    </sheetView>
  </sheetViews>
  <sheetFormatPr defaultRowHeight="15.75" x14ac:dyDescent="0.25"/>
  <cols>
    <col min="1" max="7" width="13.7109375" style="2" customWidth="1"/>
    <col min="8" max="9" width="13.7109375" style="1" customWidth="1"/>
    <col min="10" max="16384" width="9.140625" style="1"/>
  </cols>
  <sheetData>
    <row r="1" spans="1:9" ht="27.75" thickBot="1" x14ac:dyDescent="0.3">
      <c r="A1" s="58" t="s">
        <v>16</v>
      </c>
      <c r="B1" s="59"/>
      <c r="C1" s="59"/>
      <c r="D1" s="59"/>
      <c r="E1" s="59"/>
      <c r="F1" s="59"/>
      <c r="G1" s="59"/>
      <c r="H1" s="59"/>
      <c r="I1" s="60"/>
    </row>
    <row r="2" spans="1:9" ht="16.5" thickBot="1" x14ac:dyDescent="0.3">
      <c r="A2" s="51" t="s">
        <v>5</v>
      </c>
      <c r="B2" s="52"/>
      <c r="C2" s="52"/>
      <c r="D2" s="53"/>
      <c r="E2" s="46"/>
      <c r="F2" s="51" t="s">
        <v>29</v>
      </c>
      <c r="G2" s="52"/>
      <c r="H2" s="52"/>
      <c r="I2" s="53"/>
    </row>
    <row r="3" spans="1:9" x14ac:dyDescent="0.25">
      <c r="A3" s="10" t="s">
        <v>7</v>
      </c>
      <c r="B3" s="63" t="s">
        <v>6</v>
      </c>
      <c r="C3" s="63"/>
      <c r="D3" s="64"/>
      <c r="E3" s="47"/>
      <c r="F3" s="11" t="s">
        <v>7</v>
      </c>
      <c r="G3" s="67" t="s">
        <v>34</v>
      </c>
      <c r="H3" s="67"/>
      <c r="I3" s="68"/>
    </row>
    <row r="4" spans="1:9" x14ac:dyDescent="0.25">
      <c r="A4" s="10" t="s">
        <v>8</v>
      </c>
      <c r="B4" s="65" t="s">
        <v>35</v>
      </c>
      <c r="C4" s="65"/>
      <c r="D4" s="66"/>
      <c r="E4" s="47"/>
      <c r="F4" s="12" t="s">
        <v>8</v>
      </c>
      <c r="G4" s="49" t="s">
        <v>36</v>
      </c>
      <c r="H4" s="49"/>
      <c r="I4" s="50"/>
    </row>
    <row r="5" spans="1:9" ht="16.5" thickBot="1" x14ac:dyDescent="0.3">
      <c r="A5" s="54" t="s">
        <v>28</v>
      </c>
      <c r="B5" s="55"/>
      <c r="C5" s="69" t="s">
        <v>27</v>
      </c>
      <c r="D5" s="70"/>
      <c r="E5" s="48"/>
      <c r="F5" s="54" t="s">
        <v>9</v>
      </c>
      <c r="G5" s="55"/>
      <c r="H5" s="61">
        <f ca="1">NOW()</f>
        <v>41892.687346064813</v>
      </c>
      <c r="I5" s="62"/>
    </row>
    <row r="6" spans="1:9" x14ac:dyDescent="0.25">
      <c r="A6" s="13"/>
      <c r="B6" s="14"/>
      <c r="C6" s="14"/>
      <c r="D6" s="14"/>
      <c r="E6" s="14"/>
      <c r="F6" s="14"/>
      <c r="G6" s="14"/>
      <c r="H6" s="15"/>
      <c r="I6" s="16"/>
    </row>
    <row r="7" spans="1:9" ht="16.5" thickBot="1" x14ac:dyDescent="0.3">
      <c r="A7" s="13"/>
      <c r="B7" s="14"/>
      <c r="C7" s="14"/>
      <c r="D7" s="14"/>
      <c r="E7" s="14"/>
      <c r="F7" s="14"/>
      <c r="G7" s="14"/>
      <c r="H7" s="15"/>
      <c r="I7" s="17"/>
    </row>
    <row r="8" spans="1:9" s="3" customFormat="1" ht="16.5" thickBot="1" x14ac:dyDescent="0.3">
      <c r="A8" s="18" t="s">
        <v>30</v>
      </c>
      <c r="B8" s="19" t="s">
        <v>10</v>
      </c>
      <c r="C8" s="19" t="s">
        <v>11</v>
      </c>
      <c r="D8" s="19" t="s">
        <v>12</v>
      </c>
      <c r="E8" s="19" t="s">
        <v>20</v>
      </c>
      <c r="F8" s="19" t="s">
        <v>13</v>
      </c>
      <c r="G8" s="20" t="s">
        <v>14</v>
      </c>
      <c r="H8" s="56" t="s">
        <v>15</v>
      </c>
      <c r="I8" s="57"/>
    </row>
    <row r="9" spans="1:9" x14ac:dyDescent="0.25">
      <c r="A9" s="33" t="s">
        <v>21</v>
      </c>
      <c r="B9" s="21">
        <f>IF(A9&lt;&gt;"",INDEX(cikkek!$A$2:$A$12,MATCH(számla!A9,cikkek!$B$2:$B$12,0)),"")</f>
        <v>2</v>
      </c>
      <c r="C9" s="34">
        <v>2</v>
      </c>
      <c r="D9" s="22">
        <f>IF(A9&lt;&gt;"",INDEX(cikkek!$C$2:$C$12,MATCH(számla!A9,cikkek!$B$2:$B$12,0)),"")</f>
        <v>650</v>
      </c>
      <c r="E9" s="22">
        <f>IF(AND(A9&lt;&gt;"",C9&lt;&gt;""),C9*D9,"")</f>
        <v>1300</v>
      </c>
      <c r="F9" s="35">
        <v>0.12</v>
      </c>
      <c r="G9" s="22">
        <f>IF(AND(A9&lt;&gt;"",C9&lt;&gt;"",F9&lt;&gt;""),F9*E9,"")</f>
        <v>156</v>
      </c>
      <c r="H9" s="36">
        <f>IF(AND(A9&lt;&gt;"",C9&lt;&gt;"",F9&lt;&gt;""),E9+G9,"")</f>
        <v>1456</v>
      </c>
      <c r="I9" s="37"/>
    </row>
    <row r="10" spans="1:9" x14ac:dyDescent="0.25">
      <c r="A10" s="33" t="s">
        <v>24</v>
      </c>
      <c r="B10" s="21">
        <f>IF(A10&lt;&gt;"",INDEX(cikkek!$A$2:$A$12,MATCH(számla!A10,cikkek!$B$2:$B$12,0)),"")</f>
        <v>6</v>
      </c>
      <c r="C10" s="34">
        <v>3</v>
      </c>
      <c r="D10" s="22">
        <f>IF(A10&lt;&gt;"",INDEX(cikkek!$C$2:$C$12,MATCH(számla!A10,cikkek!$B$2:$B$12,0)),"")</f>
        <v>700</v>
      </c>
      <c r="E10" s="22">
        <f t="shared" ref="E10:E23" si="0">IF(AND(A10&lt;&gt;"",C10&lt;&gt;""),C10*D10,"")</f>
        <v>2100</v>
      </c>
      <c r="F10" s="35">
        <v>0.12</v>
      </c>
      <c r="G10" s="22">
        <f t="shared" ref="G10:G23" si="1">IF(AND(A10&lt;&gt;"",C10&lt;&gt;"",F10&lt;&gt;""),F10*E10,"")</f>
        <v>252</v>
      </c>
      <c r="H10" s="36">
        <f t="shared" ref="H10:H23" si="2">IF(AND(A10&lt;&gt;"",C10&lt;&gt;"",F10&lt;&gt;""),E10+G10,"")</f>
        <v>2352</v>
      </c>
      <c r="I10" s="37"/>
    </row>
    <row r="11" spans="1:9" x14ac:dyDescent="0.25">
      <c r="A11" s="33" t="s">
        <v>4</v>
      </c>
      <c r="B11" s="21">
        <f>IF(A11&lt;&gt;"",INDEX(cikkek!$A$2:$A$12,MATCH(számla!A11,cikkek!$B$2:$B$12,0)),"")</f>
        <v>9</v>
      </c>
      <c r="C11" s="34">
        <v>1</v>
      </c>
      <c r="D11" s="22">
        <f>IF(A11&lt;&gt;"",INDEX(cikkek!$C$2:$C$12,MATCH(számla!A11,cikkek!$B$2:$B$12,0)),"")</f>
        <v>200</v>
      </c>
      <c r="E11" s="22">
        <f t="shared" si="0"/>
        <v>200</v>
      </c>
      <c r="F11" s="35">
        <v>0.25</v>
      </c>
      <c r="G11" s="22">
        <f t="shared" si="1"/>
        <v>50</v>
      </c>
      <c r="H11" s="36">
        <f t="shared" si="2"/>
        <v>250</v>
      </c>
      <c r="I11" s="37"/>
    </row>
    <row r="12" spans="1:9" x14ac:dyDescent="0.25">
      <c r="A12" s="33" t="s">
        <v>33</v>
      </c>
      <c r="B12" s="21">
        <f>IF(A12&lt;&gt;"",INDEX(cikkek!$A$2:$A$12,MATCH(számla!A12,cikkek!$B$2:$B$12,0)),"")</f>
        <v>11</v>
      </c>
      <c r="C12" s="34">
        <v>1</v>
      </c>
      <c r="D12" s="22">
        <f>IF(A12&lt;&gt;"",INDEX(cikkek!$C$2:$C$12,MATCH(számla!A12,cikkek!$B$2:$B$12,0)),"")</f>
        <v>300</v>
      </c>
      <c r="E12" s="22">
        <f t="shared" si="0"/>
        <v>300</v>
      </c>
      <c r="F12" s="35">
        <v>0</v>
      </c>
      <c r="G12" s="22">
        <f t="shared" si="1"/>
        <v>0</v>
      </c>
      <c r="H12" s="36">
        <f t="shared" si="2"/>
        <v>300</v>
      </c>
      <c r="I12" s="37"/>
    </row>
    <row r="13" spans="1:9" x14ac:dyDescent="0.25">
      <c r="A13" s="33"/>
      <c r="B13" s="21" t="str">
        <f>IF(A13&lt;&gt;"",INDEX(cikkek!$A$2:$A$12,MATCH(számla!A13,cikkek!$B$2:$B$12,0)),"")</f>
        <v/>
      </c>
      <c r="C13" s="34"/>
      <c r="D13" s="22" t="str">
        <f>IF(A13&lt;&gt;"",INDEX(cikkek!$C$2:$C$12,MATCH(számla!A13,cikkek!$B$2:$B$12,0)),"")</f>
        <v/>
      </c>
      <c r="E13" s="22" t="str">
        <f t="shared" si="0"/>
        <v/>
      </c>
      <c r="F13" s="35"/>
      <c r="G13" s="22" t="str">
        <f t="shared" si="1"/>
        <v/>
      </c>
      <c r="H13" s="36" t="str">
        <f t="shared" si="2"/>
        <v/>
      </c>
      <c r="I13" s="37"/>
    </row>
    <row r="14" spans="1:9" x14ac:dyDescent="0.25">
      <c r="A14" s="33"/>
      <c r="B14" s="21" t="str">
        <f>IF(A14&lt;&gt;"",INDEX(cikkek!$A$2:$A$12,MATCH(számla!A14,cikkek!$B$2:$B$12,0)),"")</f>
        <v/>
      </c>
      <c r="C14" s="34"/>
      <c r="D14" s="22" t="str">
        <f>IF(A14&lt;&gt;"",INDEX(cikkek!$C$2:$C$12,MATCH(számla!A14,cikkek!$B$2:$B$12,0)),"")</f>
        <v/>
      </c>
      <c r="E14" s="22" t="str">
        <f t="shared" si="0"/>
        <v/>
      </c>
      <c r="F14" s="35"/>
      <c r="G14" s="22" t="str">
        <f t="shared" si="1"/>
        <v/>
      </c>
      <c r="H14" s="36" t="str">
        <f t="shared" si="2"/>
        <v/>
      </c>
      <c r="I14" s="37"/>
    </row>
    <row r="15" spans="1:9" x14ac:dyDescent="0.25">
      <c r="A15" s="33"/>
      <c r="B15" s="21" t="str">
        <f>IF(A15&lt;&gt;"",INDEX(cikkek!$A$2:$A$12,MATCH(számla!A15,cikkek!$B$2:$B$12,0)),"")</f>
        <v/>
      </c>
      <c r="C15" s="34"/>
      <c r="D15" s="22" t="str">
        <f>IF(A15&lt;&gt;"",INDEX(cikkek!$C$2:$C$12,MATCH(számla!A15,cikkek!$B$2:$B$12,0)),"")</f>
        <v/>
      </c>
      <c r="E15" s="22" t="str">
        <f t="shared" si="0"/>
        <v/>
      </c>
      <c r="F15" s="35"/>
      <c r="G15" s="22" t="str">
        <f t="shared" si="1"/>
        <v/>
      </c>
      <c r="H15" s="36" t="str">
        <f t="shared" si="2"/>
        <v/>
      </c>
      <c r="I15" s="37"/>
    </row>
    <row r="16" spans="1:9" x14ac:dyDescent="0.25">
      <c r="A16" s="33"/>
      <c r="B16" s="21" t="str">
        <f>IF(A16&lt;&gt;"",INDEX(cikkek!$A$2:$A$12,MATCH(számla!A16,cikkek!$B$2:$B$12,0)),"")</f>
        <v/>
      </c>
      <c r="C16" s="34"/>
      <c r="D16" s="22" t="str">
        <f>IF(A16&lt;&gt;"",INDEX(cikkek!$C$2:$C$12,MATCH(számla!A16,cikkek!$B$2:$B$12,0)),"")</f>
        <v/>
      </c>
      <c r="E16" s="22" t="str">
        <f t="shared" si="0"/>
        <v/>
      </c>
      <c r="F16" s="35"/>
      <c r="G16" s="22" t="str">
        <f t="shared" si="1"/>
        <v/>
      </c>
      <c r="H16" s="36" t="str">
        <f t="shared" si="2"/>
        <v/>
      </c>
      <c r="I16" s="37"/>
    </row>
    <row r="17" spans="1:9" x14ac:dyDescent="0.25">
      <c r="A17" s="33"/>
      <c r="B17" s="21" t="str">
        <f>IF(A17&lt;&gt;"",INDEX(cikkek!$A$2:$A$12,MATCH(számla!A17,cikkek!$B$2:$B$12,0)),"")</f>
        <v/>
      </c>
      <c r="C17" s="34"/>
      <c r="D17" s="22" t="str">
        <f>IF(A17&lt;&gt;"",INDEX(cikkek!$C$2:$C$12,MATCH(számla!A17,cikkek!$B$2:$B$12,0)),"")</f>
        <v/>
      </c>
      <c r="E17" s="22" t="str">
        <f t="shared" si="0"/>
        <v/>
      </c>
      <c r="F17" s="35"/>
      <c r="G17" s="22" t="str">
        <f t="shared" si="1"/>
        <v/>
      </c>
      <c r="H17" s="36" t="str">
        <f t="shared" si="2"/>
        <v/>
      </c>
      <c r="I17" s="37"/>
    </row>
    <row r="18" spans="1:9" x14ac:dyDescent="0.25">
      <c r="A18" s="33"/>
      <c r="B18" s="21" t="str">
        <f>IF(A18&lt;&gt;"",INDEX(cikkek!$A$2:$A$12,MATCH(számla!A18,cikkek!$B$2:$B$12,0)),"")</f>
        <v/>
      </c>
      <c r="C18" s="34"/>
      <c r="D18" s="22" t="str">
        <f>IF(A18&lt;&gt;"",INDEX(cikkek!$C$2:$C$12,MATCH(számla!A18,cikkek!$B$2:$B$12,0)),"")</f>
        <v/>
      </c>
      <c r="E18" s="22" t="str">
        <f t="shared" si="0"/>
        <v/>
      </c>
      <c r="F18" s="35"/>
      <c r="G18" s="22" t="str">
        <f t="shared" si="1"/>
        <v/>
      </c>
      <c r="H18" s="36" t="str">
        <f t="shared" si="2"/>
        <v/>
      </c>
      <c r="I18" s="37"/>
    </row>
    <row r="19" spans="1:9" x14ac:dyDescent="0.25">
      <c r="A19" s="33"/>
      <c r="B19" s="21" t="str">
        <f>IF(A19&lt;&gt;"",INDEX(cikkek!$A$2:$A$12,MATCH(számla!A19,cikkek!$B$2:$B$12,0)),"")</f>
        <v/>
      </c>
      <c r="C19" s="34"/>
      <c r="D19" s="22" t="str">
        <f>IF(A19&lt;&gt;"",INDEX(cikkek!$C$2:$C$12,MATCH(számla!A19,cikkek!$B$2:$B$12,0)),"")</f>
        <v/>
      </c>
      <c r="E19" s="22" t="str">
        <f t="shared" si="0"/>
        <v/>
      </c>
      <c r="F19" s="35"/>
      <c r="G19" s="22" t="str">
        <f t="shared" si="1"/>
        <v/>
      </c>
      <c r="H19" s="36" t="str">
        <f t="shared" si="2"/>
        <v/>
      </c>
      <c r="I19" s="37"/>
    </row>
    <row r="20" spans="1:9" x14ac:dyDescent="0.25">
      <c r="A20" s="33"/>
      <c r="B20" s="21" t="str">
        <f>IF(A20&lt;&gt;"",INDEX(cikkek!$A$2:$A$12,MATCH(számla!A20,cikkek!$B$2:$B$12,0)),"")</f>
        <v/>
      </c>
      <c r="C20" s="34"/>
      <c r="D20" s="22" t="str">
        <f>IF(A20&lt;&gt;"",INDEX(cikkek!$C$2:$C$12,MATCH(számla!A20,cikkek!$B$2:$B$12,0)),"")</f>
        <v/>
      </c>
      <c r="E20" s="22" t="str">
        <f t="shared" si="0"/>
        <v/>
      </c>
      <c r="F20" s="35"/>
      <c r="G20" s="22" t="str">
        <f t="shared" si="1"/>
        <v/>
      </c>
      <c r="H20" s="36" t="str">
        <f t="shared" si="2"/>
        <v/>
      </c>
      <c r="I20" s="37"/>
    </row>
    <row r="21" spans="1:9" x14ac:dyDescent="0.25">
      <c r="A21" s="33"/>
      <c r="B21" s="21" t="str">
        <f>IF(A21&lt;&gt;"",INDEX(cikkek!$A$2:$A$12,MATCH(számla!A21,cikkek!$B$2:$B$12,0)),"")</f>
        <v/>
      </c>
      <c r="C21" s="34"/>
      <c r="D21" s="22" t="str">
        <f>IF(A21&lt;&gt;"",INDEX(cikkek!$C$2:$C$12,MATCH(számla!A21,cikkek!$B$2:$B$12,0)),"")</f>
        <v/>
      </c>
      <c r="E21" s="22" t="str">
        <f t="shared" si="0"/>
        <v/>
      </c>
      <c r="F21" s="35"/>
      <c r="G21" s="22" t="str">
        <f t="shared" si="1"/>
        <v/>
      </c>
      <c r="H21" s="36" t="str">
        <f t="shared" si="2"/>
        <v/>
      </c>
      <c r="I21" s="37"/>
    </row>
    <row r="22" spans="1:9" x14ac:dyDescent="0.25">
      <c r="A22" s="33"/>
      <c r="B22" s="21" t="str">
        <f>IF(A22&lt;&gt;"",INDEX(cikkek!$A$2:$A$12,MATCH(számla!A22,cikkek!$B$2:$B$12,0)),"")</f>
        <v/>
      </c>
      <c r="C22" s="34"/>
      <c r="D22" s="22" t="str">
        <f>IF(A22&lt;&gt;"",INDEX(cikkek!$C$2:$C$12,MATCH(számla!A22,cikkek!$B$2:$B$12,0)),"")</f>
        <v/>
      </c>
      <c r="E22" s="22" t="str">
        <f t="shared" si="0"/>
        <v/>
      </c>
      <c r="F22" s="35"/>
      <c r="G22" s="22" t="str">
        <f t="shared" si="1"/>
        <v/>
      </c>
      <c r="H22" s="36" t="str">
        <f t="shared" si="2"/>
        <v/>
      </c>
      <c r="I22" s="37"/>
    </row>
    <row r="23" spans="1:9" x14ac:dyDescent="0.25">
      <c r="A23" s="33"/>
      <c r="B23" s="21" t="str">
        <f>IF(A23&lt;&gt;"",INDEX(cikkek!$A$2:$A$12,MATCH(számla!A23,cikkek!$B$2:$B$12,0)),"")</f>
        <v/>
      </c>
      <c r="C23" s="34"/>
      <c r="D23" s="22" t="str">
        <f>IF(A23&lt;&gt;"",INDEX(cikkek!$C$2:$C$12,MATCH(számla!A23,cikkek!$B$2:$B$12,0)),"")</f>
        <v/>
      </c>
      <c r="E23" s="22" t="str">
        <f t="shared" si="0"/>
        <v/>
      </c>
      <c r="F23" s="35"/>
      <c r="G23" s="22" t="str">
        <f t="shared" si="1"/>
        <v/>
      </c>
      <c r="H23" s="36" t="str">
        <f t="shared" si="2"/>
        <v/>
      </c>
      <c r="I23" s="37"/>
    </row>
    <row r="24" spans="1:9" x14ac:dyDescent="0.25">
      <c r="A24" s="13"/>
      <c r="B24" s="14"/>
      <c r="C24" s="14"/>
      <c r="D24" s="14"/>
      <c r="E24" s="14"/>
      <c r="F24" s="14"/>
      <c r="G24" s="14"/>
      <c r="H24" s="15"/>
      <c r="I24" s="17"/>
    </row>
    <row r="25" spans="1:9" ht="25.5" customHeight="1" thickBot="1" x14ac:dyDescent="0.3">
      <c r="A25" s="23" t="s">
        <v>17</v>
      </c>
      <c r="B25" s="24"/>
      <c r="C25" s="24"/>
      <c r="D25" s="24"/>
      <c r="E25" s="25">
        <f>SUM(E9:E23)</f>
        <v>3900</v>
      </c>
      <c r="F25" s="25"/>
      <c r="G25" s="25">
        <f>SUM(G9:G23)</f>
        <v>458</v>
      </c>
      <c r="H25" s="42">
        <f>SUM(H9:I23)</f>
        <v>4358</v>
      </c>
      <c r="I25" s="43"/>
    </row>
    <row r="26" spans="1:9" s="4" customFormat="1" ht="15.75" customHeight="1" thickTop="1" x14ac:dyDescent="0.25">
      <c r="A26" s="26"/>
      <c r="B26" s="27"/>
      <c r="C26" s="27"/>
      <c r="D26" s="27"/>
      <c r="E26" s="27"/>
      <c r="F26" s="27"/>
      <c r="G26" s="27"/>
      <c r="H26" s="27"/>
      <c r="I26" s="28"/>
    </row>
    <row r="27" spans="1:9" ht="15.75" customHeight="1" x14ac:dyDescent="0.25">
      <c r="A27" s="38" t="s">
        <v>32</v>
      </c>
      <c r="B27" s="39"/>
      <c r="C27" s="44" t="s">
        <v>37</v>
      </c>
      <c r="D27" s="44"/>
      <c r="E27" s="44"/>
      <c r="F27" s="44"/>
      <c r="G27" s="44"/>
      <c r="H27" s="44"/>
      <c r="I27" s="45"/>
    </row>
    <row r="28" spans="1:9" ht="15.75" customHeight="1" x14ac:dyDescent="0.25">
      <c r="A28" s="38" t="s">
        <v>22</v>
      </c>
      <c r="B28" s="39"/>
      <c r="C28" s="44" t="s">
        <v>38</v>
      </c>
      <c r="D28" s="44"/>
      <c r="E28" s="44"/>
      <c r="F28" s="44"/>
      <c r="G28" s="44"/>
      <c r="H28" s="44"/>
      <c r="I28" s="45"/>
    </row>
    <row r="29" spans="1:9" ht="15.75" customHeight="1" x14ac:dyDescent="0.25">
      <c r="A29" s="38" t="s">
        <v>31</v>
      </c>
      <c r="B29" s="39"/>
      <c r="C29" s="40">
        <v>41970.333333333336</v>
      </c>
      <c r="D29" s="40"/>
      <c r="E29" s="40"/>
      <c r="F29" s="40"/>
      <c r="G29" s="40"/>
      <c r="H29" s="40"/>
      <c r="I29" s="41"/>
    </row>
    <row r="30" spans="1:9" ht="15.75" customHeight="1" thickBot="1" x14ac:dyDescent="0.3">
      <c r="A30" s="29"/>
      <c r="B30" s="30"/>
      <c r="C30" s="30"/>
      <c r="D30" s="30"/>
      <c r="E30" s="30"/>
      <c r="F30" s="30"/>
      <c r="G30" s="30"/>
      <c r="H30" s="31"/>
      <c r="I30" s="32"/>
    </row>
  </sheetData>
  <sheetProtection sheet="1" objects="1" scenarios="1"/>
  <mergeCells count="35">
    <mergeCell ref="H10:I10"/>
    <mergeCell ref="H9:I9"/>
    <mergeCell ref="A1:I1"/>
    <mergeCell ref="H5:I5"/>
    <mergeCell ref="A2:D2"/>
    <mergeCell ref="A5:B5"/>
    <mergeCell ref="B3:D3"/>
    <mergeCell ref="B4:D4"/>
    <mergeCell ref="G3:I3"/>
    <mergeCell ref="C5:D5"/>
    <mergeCell ref="H17:I17"/>
    <mergeCell ref="H16:I16"/>
    <mergeCell ref="H15:I15"/>
    <mergeCell ref="E2:E5"/>
    <mergeCell ref="H23:I23"/>
    <mergeCell ref="H20:I20"/>
    <mergeCell ref="G4:I4"/>
    <mergeCell ref="H19:I19"/>
    <mergeCell ref="H18:I18"/>
    <mergeCell ref="H14:I14"/>
    <mergeCell ref="H13:I13"/>
    <mergeCell ref="F2:I2"/>
    <mergeCell ref="F5:G5"/>
    <mergeCell ref="H8:I8"/>
    <mergeCell ref="H12:I12"/>
    <mergeCell ref="H11:I11"/>
    <mergeCell ref="H21:I21"/>
    <mergeCell ref="H22:I22"/>
    <mergeCell ref="A29:B29"/>
    <mergeCell ref="C29:I29"/>
    <mergeCell ref="H25:I25"/>
    <mergeCell ref="A28:B28"/>
    <mergeCell ref="C28:I28"/>
    <mergeCell ref="A27:B27"/>
    <mergeCell ref="C27:I27"/>
  </mergeCells>
  <phoneticPr fontId="7" type="noConversion"/>
  <dataValidations xWindow="722" yWindow="649" count="5">
    <dataValidation type="textLength" operator="greaterThanOrEqual" allowBlank="1" showErrorMessage="1" errorTitle="Figyelem!" error="Legalább 15 karakter hosszú legyen!" sqref="B4:D4 G4:I4 C28:I28">
      <formula1>15</formula1>
    </dataValidation>
    <dataValidation type="textLength" errorStyle="warning" operator="greaterThanOrEqual" allowBlank="1" showErrorMessage="1" errorTitle="Figyelem!" error="Biztos, hogy jól adta meg?" sqref="B3:D3 G3:I3 C27:I27">
      <formula1>10</formula1>
    </dataValidation>
    <dataValidation type="whole" allowBlank="1" showErrorMessage="1" errorTitle="Figyelem!" error="Minimum 1, de maximum 10 termék rendelhető tételenként!" sqref="C9:C23">
      <formula1>1</formula1>
      <formula2>50</formula2>
    </dataValidation>
    <dataValidation type="time" operator="greaterThanOrEqual" allowBlank="1" showErrorMessage="1" errorTitle="Figyelem!" error="A kiszállítást legkorábban 48 órával a megrendelés után vállaljuk!" sqref="C29:I29">
      <formula1>H5+2</formula1>
    </dataValidation>
    <dataValidation allowBlank="1" showInputMessage="1" promptTitle="Figyelem!" prompt="Ezt majd én kiszámolom!" sqref="H5:I5 B9:B23 D9:D23 E9:E23 G9:I23 E25 G25 H25:I25"/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&amp;LMolnár Kata&amp;R2012</oddHeader>
    <oddFooter>&amp;P. oldal, összesen: 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xWindow="722" yWindow="649" count="2">
        <x14:dataValidation type="list" allowBlank="1" showInputMessage="1" showErrorMessage="1">
          <x14:formula1>
            <xm:f>cikkek!$B$2:$B$12</xm:f>
          </x14:formula1>
          <xm:sqref>A9:A23</xm:sqref>
        </x14:dataValidation>
        <x14:dataValidation type="list" allowBlank="1" showInputMessage="1" showErrorMessage="1">
          <x14:formula1>
            <xm:f>cikkek!$E$2:$E$4</xm:f>
          </x14:formula1>
          <xm:sqref>F9:F23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D8" sqref="D8"/>
    </sheetView>
  </sheetViews>
  <sheetFormatPr defaultRowHeight="15" x14ac:dyDescent="0.25"/>
  <sheetData>
    <row r="1" spans="1:5" ht="15.75" x14ac:dyDescent="0.25">
      <c r="A1" s="5" t="s">
        <v>10</v>
      </c>
      <c r="B1" s="5" t="s">
        <v>19</v>
      </c>
      <c r="C1" s="5" t="s">
        <v>20</v>
      </c>
      <c r="D1" s="5"/>
      <c r="E1" s="5" t="s">
        <v>18</v>
      </c>
    </row>
    <row r="2" spans="1:5" x14ac:dyDescent="0.25">
      <c r="A2" s="6">
        <v>1</v>
      </c>
      <c r="B2" s="6" t="s">
        <v>0</v>
      </c>
      <c r="C2" s="7">
        <v>800</v>
      </c>
      <c r="D2" s="7"/>
      <c r="E2" s="8">
        <v>0</v>
      </c>
    </row>
    <row r="3" spans="1:5" x14ac:dyDescent="0.25">
      <c r="A3" s="6">
        <v>2</v>
      </c>
      <c r="B3" s="6" t="s">
        <v>21</v>
      </c>
      <c r="C3" s="7">
        <v>650</v>
      </c>
      <c r="D3" s="7"/>
      <c r="E3" s="8">
        <v>0.12</v>
      </c>
    </row>
    <row r="4" spans="1:5" x14ac:dyDescent="0.25">
      <c r="A4" s="6">
        <v>3</v>
      </c>
      <c r="B4" s="6" t="s">
        <v>1</v>
      </c>
      <c r="C4" s="7">
        <v>1200</v>
      </c>
      <c r="D4" s="7"/>
      <c r="E4" s="8">
        <v>0.25</v>
      </c>
    </row>
    <row r="5" spans="1:5" x14ac:dyDescent="0.25">
      <c r="A5" s="6">
        <v>4</v>
      </c>
      <c r="B5" s="6" t="s">
        <v>2</v>
      </c>
      <c r="C5" s="7">
        <v>350</v>
      </c>
      <c r="D5" s="7"/>
      <c r="E5" s="6"/>
    </row>
    <row r="6" spans="1:5" x14ac:dyDescent="0.25">
      <c r="A6" s="6">
        <v>5</v>
      </c>
      <c r="B6" s="6" t="s">
        <v>23</v>
      </c>
      <c r="C6" s="7">
        <v>900</v>
      </c>
      <c r="D6" s="7"/>
      <c r="E6" s="6"/>
    </row>
    <row r="7" spans="1:5" x14ac:dyDescent="0.25">
      <c r="A7" s="6">
        <v>6</v>
      </c>
      <c r="B7" s="6" t="s">
        <v>24</v>
      </c>
      <c r="C7" s="7">
        <v>700</v>
      </c>
      <c r="D7" s="7"/>
      <c r="E7" s="9"/>
    </row>
    <row r="8" spans="1:5" x14ac:dyDescent="0.25">
      <c r="A8" s="6">
        <v>7</v>
      </c>
      <c r="B8" s="6" t="s">
        <v>25</v>
      </c>
      <c r="C8" s="7">
        <v>800</v>
      </c>
      <c r="D8" s="7"/>
      <c r="E8" s="6"/>
    </row>
    <row r="9" spans="1:5" x14ac:dyDescent="0.25">
      <c r="A9" s="6">
        <v>8</v>
      </c>
      <c r="B9" s="6" t="s">
        <v>26</v>
      </c>
      <c r="C9" s="7">
        <v>950</v>
      </c>
      <c r="D9" s="7"/>
      <c r="E9" s="6"/>
    </row>
    <row r="10" spans="1:5" x14ac:dyDescent="0.25">
      <c r="A10" s="6">
        <v>9</v>
      </c>
      <c r="B10" s="6" t="s">
        <v>4</v>
      </c>
      <c r="C10" s="7">
        <v>200</v>
      </c>
      <c r="D10" s="7"/>
      <c r="E10" s="6"/>
    </row>
    <row r="11" spans="1:5" ht="15.75" x14ac:dyDescent="0.25">
      <c r="A11" s="6">
        <v>10</v>
      </c>
      <c r="B11" s="5" t="s">
        <v>3</v>
      </c>
      <c r="C11" s="7">
        <v>150</v>
      </c>
      <c r="D11" s="7"/>
      <c r="E11" s="6"/>
    </row>
    <row r="12" spans="1:5" x14ac:dyDescent="0.25">
      <c r="A12" s="6">
        <v>11</v>
      </c>
      <c r="B12" s="6" t="s">
        <v>33</v>
      </c>
      <c r="C12" s="7">
        <v>300</v>
      </c>
      <c r="D12" s="7"/>
      <c r="E12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3</vt:i4>
      </vt:variant>
    </vt:vector>
  </HeadingPairs>
  <TitlesOfParts>
    <vt:vector size="5" baseType="lpstr">
      <vt:lpstr>számla</vt:lpstr>
      <vt:lpstr>cikkek</vt:lpstr>
      <vt:lpstr>áfa</vt:lpstr>
      <vt:lpstr>virág</vt:lpstr>
      <vt:lpstr>számla!viragszamla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</dc:creator>
  <cp:lastModifiedBy>Molnár Katalin</cp:lastModifiedBy>
  <cp:lastPrinted>2012-04-02T14:33:26Z</cp:lastPrinted>
  <dcterms:created xsi:type="dcterms:W3CDTF">2011-12-03T06:49:43Z</dcterms:created>
  <dcterms:modified xsi:type="dcterms:W3CDTF">2014-09-10T14:29:59Z</dcterms:modified>
</cp:coreProperties>
</file>